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38" l="1"/>
  <c r="H35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<sst xmlns="http://schemas.openxmlformats.org/spreadsheetml/2006/main" count="99" uniqueCount="99">
  <si>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</si>
  <si>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</si>
  <si>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</si>
  <si>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</si>
  <si>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</si>
  <si>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</si>
  <si>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</si>
  <si>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</si>
  <si>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</si>
  <si>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</si>
  <si>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</si>
  <si>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</si>
  <si>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</si>
  <si>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</si>
  <si>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</si>
  <si>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</si>
  <si>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</si>
  <si>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</si>
  <si>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</si>
  <si>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</si>
  <si>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</si>
  <si>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</si>
  <si>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</si>
  <si>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</si>
  <si>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</si>
  <si>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</si>
  <si>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</si>
  <si>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</si>
  <si>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</si>
  <si>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</si>
  <si>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</si>
  <si>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</si>
  <si>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</si>
  <si>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</si>
  <si>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</si>
  <si>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</si>
  <si>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</si>
  <si>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</si>
  <si>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</si>
  <si>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</si>
  <si>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</si>
  <si>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</si>
  <si>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</si>
  <si>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</si>
  <si>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</si>
  <si>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</si>
  <si>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</si>
  <si>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</si>
  <si>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</si>
  <si>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</si>
  <si>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</si>
  <si>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</si>
  <si>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</si>
  <si>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</si>
  <si>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</si>
  <si>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</si>
  <si>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</si>
  <si>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</si>
  <si>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</si>
  <si>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</si>
  <si>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</si>
  <si>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</si>
  <si>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</si>
  <si>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</si>
  <si>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</si>
  <si>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</si>
  <si>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</si>
  <si>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</si>
  <si>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</si>
  <si>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</si>
  <si>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</si>
  <si>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</si>
  <si>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</si>
  <si>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</si>
  <si>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</si>
  <si>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</si>
  <si>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</si>
  <si>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</si>
  <si>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</si>
  <si>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</si>
  <si>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</si>
  <si>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</si>
  <si>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</si>
  <si>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</si>
  <si>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</si>
  <si>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</si>
  <si>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</si>
  <si>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</si>
  <si>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</si>
  <si>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</si>
  <si>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</si>
  <si>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</si>
  <si>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</si>
  <si>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</si>
  <si>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2024 год</t>
  </si>
  <si>
    <t>уточненный бюджет  2024год</t>
  </si>
  <si>
    <t>по исполнению бюджета муниципального района "Курчатовский район" на 01.06.2024 год</t>
  </si>
  <si>
    <t>на 01.06.2024года</t>
  </si>
  <si>
    <t>кассовое исполнение на  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</si>
</sst>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5" zoomScaleNormal="100" zoomScaleSheetLayoutView="100" workbookViewId="0">
      <selection activeCell="B55" sqref="B55:H55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>
        <v>170701.5</v>
      </c>
      <c r="E8" s="28">
        <v>62064.7</v>
      </c>
      <c r="F8" s="29">
        <f t="shared" ref="F8:F39" si="0">E8/D8*100</f>
        <v>36.35861430625976</v>
      </c>
      <c r="G8" s="29">
        <f>E8-D8</f>
        <v>-108636.8</v>
      </c>
      <c r="H8" s="30">
        <f>E8/C8*100</f>
        <v>36.35861430625976</v>
      </c>
    </row>
    <row r="9" spans="1:8" ht="24" x14ac:dyDescent="0.2">
      <c r="A9" s="11" t="s">
        <v>90</v>
      </c>
      <c r="B9" s="27" t="s">
        <v>2</v>
      </c>
      <c r="C9" s="28">
        <v>0</v>
      </c>
      <c r="D9" s="28">
        <v>0</v>
      </c>
      <c r="E9" s="28">
        <v>0.2</v>
      </c>
      <c r="F9" s="29"/>
      <c r="G9" s="29">
        <f t="shared" ref="G9:G40" si="1">E9-D9</f>
        <v>0.2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>
        <v>422.3</v>
      </c>
      <c r="E10" s="28">
        <v>1524.8</v>
      </c>
      <c r="F10" s="29">
        <f t="shared" si="0"/>
        <v>361.07032914989344</v>
      </c>
      <c r="G10" s="29">
        <f t="shared" si="1"/>
        <v>1102.5</v>
      </c>
      <c r="H10" s="30">
        <f t="shared" ref="H10:H53" si="2">E10/C10*100</f>
        <v>361.07032914989344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>
        <v>1912.2</v>
      </c>
      <c r="E11" s="28">
        <v>1468.6</v>
      </c>
      <c r="F11" s="29">
        <f t="shared" si="0"/>
        <v>76.801589791862767</v>
      </c>
      <c r="G11" s="29">
        <f>E11-D11</f>
        <v>-443.60000000000014</v>
      </c>
      <c r="H11" s="30">
        <f>E11/C11*100</f>
        <v>76.801589791862767</v>
      </c>
    </row>
    <row r="12" spans="1:8" x14ac:dyDescent="0.2">
      <c r="A12" s="11" t="s">
        <v>73</v>
      </c>
      <c r="B12" s="27" t="s">
        <v>74</v>
      </c>
      <c r="C12" s="28">
        <v>5310.8</v>
      </c>
      <c r="D12" s="28">
        <v>5310.8</v>
      </c>
      <c r="E12" s="28">
        <v>2315.6999999999998</v>
      </c>
      <c r="F12" s="29">
        <f t="shared" si="0"/>
        <v>43.60360021089101</v>
      </c>
      <c r="G12" s="29">
        <f t="shared" si="1"/>
        <v>-2995.1000000000004</v>
      </c>
      <c r="H12" s="30">
        <f t="shared" si="2"/>
        <v>43.60360021089101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>
        <v>2702.4</v>
      </c>
      <c r="E13" s="28">
        <v>2182.6</v>
      </c>
      <c r="F13" s="29">
        <f t="shared" si="0"/>
        <v>80.765245707519242</v>
      </c>
      <c r="G13" s="29">
        <f t="shared" si="1"/>
        <v>-519.80000000000018</v>
      </c>
      <c r="H13" s="30">
        <f t="shared" si="2"/>
        <v>80.765245707519242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>
        <v>906.6</v>
      </c>
      <c r="E14" s="28">
        <v>512.1</v>
      </c>
      <c r="F14" s="29">
        <f t="shared" si="0"/>
        <v>56.48577101257446</v>
      </c>
      <c r="G14" s="29">
        <f t="shared" si="1"/>
        <v>-394.5</v>
      </c>
      <c r="H14" s="30">
        <f t="shared" si="2"/>
        <v>56.48577101257446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83.5</v>
      </c>
      <c r="F16" s="29"/>
      <c r="G16" s="29">
        <f t="shared" si="1"/>
        <v>83.5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>
        <v>4444.2</v>
      </c>
      <c r="E21" s="28">
        <v>1550.4</v>
      </c>
      <c r="F21" s="29">
        <f t="shared" si="0"/>
        <v>34.885918725529905</v>
      </c>
      <c r="G21" s="29">
        <f t="shared" si="1"/>
        <v>-2893.7999999999997</v>
      </c>
      <c r="H21" s="30">
        <f t="shared" si="2"/>
        <v>34.885918725529905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>
        <v>64.3</v>
      </c>
      <c r="E22" s="28">
        <v>65.400000000000006</v>
      </c>
      <c r="F22" s="29">
        <f t="shared" si="0"/>
        <v>101.71073094867809</v>
      </c>
      <c r="G22" s="29">
        <f t="shared" si="1"/>
        <v>1.1000000000000085</v>
      </c>
      <c r="H22" s="30">
        <f t="shared" si="2"/>
        <v>101.71073094867809</v>
      </c>
    </row>
    <row r="23" spans="1:8" x14ac:dyDescent="0.2">
      <c r="A23" s="11" t="s">
        <v>64</v>
      </c>
      <c r="B23" s="27" t="s">
        <v>65</v>
      </c>
      <c r="C23" s="28">
        <v>6287.3</v>
      </c>
      <c r="D23" s="28">
        <v>6299.9</v>
      </c>
      <c r="E23" s="28">
        <v>3060</v>
      </c>
      <c r="F23" s="29">
        <f>E23/D23*100</f>
        <v>48.572199558723156</v>
      </c>
      <c r="G23" s="29">
        <f>E23-D23</f>
        <v>-3239.8999999999996</v>
      </c>
      <c r="H23" s="30">
        <f>E23/C23*100</f>
        <v>48.669540184180811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>
        <v>229.8</v>
      </c>
      <c r="E24" s="28">
        <v>1179.4000000000001</v>
      </c>
      <c r="F24" s="29">
        <f t="shared" si="0"/>
        <v>513.22889469103575</v>
      </c>
      <c r="G24" s="29">
        <f t="shared" si="1"/>
        <v>949.60000000000014</v>
      </c>
      <c r="H24" s="30">
        <f t="shared" si="2"/>
        <v>1179.4000000000001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>
        <v>20.5</v>
      </c>
      <c r="E26" s="28">
        <v>13.6</v>
      </c>
      <c r="F26" s="29">
        <f t="shared" si="0"/>
        <v>66.341463414634148</v>
      </c>
      <c r="G26" s="29">
        <f t="shared" si="1"/>
        <v>-6.9</v>
      </c>
      <c r="H26" s="30">
        <f t="shared" si="2"/>
        <v>66.341463414634148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>
        <v>158.30000000000001</v>
      </c>
      <c r="E27" s="28">
        <v>158.30000000000001</v>
      </c>
      <c r="F27" s="29">
        <f t="shared" si="0"/>
        <v>100</v>
      </c>
      <c r="G27" s="29">
        <f t="shared" si="1"/>
        <v>0</v>
      </c>
      <c r="H27" s="30">
        <f t="shared" si="2"/>
        <v>100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193172.79999999996</v>
      </c>
      <c r="E30" s="33">
        <f>SUM(E8:E29)</f>
        <v>76179.3</v>
      </c>
      <c r="F30" s="34">
        <f t="shared" si="0"/>
        <v>39.435831545642046</v>
      </c>
      <c r="G30" s="34">
        <f t="shared" si="1"/>
        <v>-116993.49999999996</v>
      </c>
      <c r="H30" s="35">
        <f t="shared" si="2"/>
        <v>39.464923659692992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324100.59999999998</v>
      </c>
      <c r="E31" s="36">
        <f>E32+E33+E34+E35+E36+E38+E39+E37</f>
        <v>142168.29999999999</v>
      </c>
      <c r="F31" s="34">
        <f t="shared" si="0"/>
        <v>43.865484975961166</v>
      </c>
      <c r="G31" s="34">
        <f t="shared" si="1"/>
        <v>-181932.3</v>
      </c>
      <c r="H31" s="35">
        <f t="shared" si="2"/>
        <v>44.878014749913419</v>
      </c>
    </row>
    <row r="32" spans="1:8" x14ac:dyDescent="0.2">
      <c r="A32" s="11"/>
      <c r="B32" s="27" t="s">
        <v>10</v>
      </c>
      <c r="C32" s="28">
        <v>1240.4000000000001</v>
      </c>
      <c r="D32" s="28">
        <v>1240.4000000000001</v>
      </c>
      <c r="E32" s="28">
        <v>2491.5</v>
      </c>
      <c r="F32" s="29">
        <f t="shared" si="0"/>
        <v>200.86262495969041</v>
      </c>
      <c r="G32" s="29">
        <f t="shared" si="1"/>
        <v>1251.0999999999999</v>
      </c>
      <c r="H32" s="30">
        <f t="shared" si="2"/>
        <v>200.86262495969041</v>
      </c>
    </row>
    <row r="33" spans="1:8" x14ac:dyDescent="0.2">
      <c r="A33" s="11"/>
      <c r="B33" s="27" t="s">
        <v>11</v>
      </c>
      <c r="C33" s="28">
        <v>24250</v>
      </c>
      <c r="D33" s="28">
        <v>31659.7</v>
      </c>
      <c r="E33" s="28">
        <v>10876.4</v>
      </c>
      <c r="F33" s="29">
        <f t="shared" si="0"/>
        <v>34.354084214316622</v>
      </c>
      <c r="G33" s="29">
        <f t="shared" si="1"/>
        <v>-20783.300000000003</v>
      </c>
      <c r="H33" s="30">
        <f t="shared" si="2"/>
        <v>44.851134020618552</v>
      </c>
    </row>
    <row r="34" spans="1:8" x14ac:dyDescent="0.2">
      <c r="A34" s="11"/>
      <c r="B34" s="27" t="s">
        <v>22</v>
      </c>
      <c r="C34" s="28">
        <v>291297.90000000002</v>
      </c>
      <c r="D34" s="28">
        <v>291297.90000000002</v>
      </c>
      <c r="E34" s="28">
        <v>128922.9</v>
      </c>
      <c r="F34" s="29">
        <f t="shared" si="0"/>
        <v>44.258094548570377</v>
      </c>
      <c r="G34" s="29">
        <f t="shared" si="1"/>
        <v>-162375.00000000003</v>
      </c>
      <c r="H34" s="30">
        <f t="shared" si="2"/>
        <v>44.258094548570377</v>
      </c>
    </row>
    <row r="35" spans="1:8" x14ac:dyDescent="0.2">
      <c r="A35" s="11"/>
      <c r="B35" s="27" t="s">
        <v>72</v>
      </c>
      <c r="C35" s="28"/>
      <c r="D35" s="28">
        <v>771.3</v>
      </c>
      <c r="E35" s="28">
        <v>743.7</v>
      </c>
      <c r="F35" s="29">
        <f t="shared" si="0"/>
        <v>96.421625826526665</v>
      </c>
      <c r="G35" s="29">
        <f t="shared" si="1"/>
        <v>-27.599999999999909</v>
      </c>
      <c r="H35" s="30" t="e">
        <f t="shared" si="2"/>
        <v>#DIV/0!</v>
      </c>
    </row>
    <row r="36" spans="1:8" x14ac:dyDescent="0.2">
      <c r="A36" s="11"/>
      <c r="B36" s="27" t="s">
        <v>59</v>
      </c>
      <c r="C36" s="28"/>
      <c r="D36" s="28">
        <v>100</v>
      </c>
      <c r="E36" s="28">
        <v>102.5</v>
      </c>
      <c r="F36" s="29">
        <f t="shared" si="0"/>
        <v>102.49999999999999</v>
      </c>
      <c r="G36" s="29">
        <f>E36-D36</f>
        <v>2.5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/>
      <c r="G37" s="29">
        <f>E37-D37</f>
        <v>0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-968.7</v>
      </c>
      <c r="E39" s="28">
        <v>-968.7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517273.39999999991</v>
      </c>
      <c r="E40" s="33">
        <f>E30+E31</f>
        <v>218347.59999999998</v>
      </c>
      <c r="F40" s="34">
        <f>E40/D40*100</f>
        <v>42.211256175167719</v>
      </c>
      <c r="G40" s="34">
        <f t="shared" si="1"/>
        <v>-298925.79999999993</v>
      </c>
      <c r="H40" s="35">
        <f t="shared" si="2"/>
        <v>42.828480006716106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>
        <v>57828.5</v>
      </c>
      <c r="E42" s="28">
        <v>26045.7</v>
      </c>
      <c r="F42" s="29">
        <f t="shared" ref="F42:F53" si="3">E42/D42*100</f>
        <v>45.039556620005705</v>
      </c>
      <c r="G42" s="29">
        <f t="shared" ref="G42:G53" si="4">E42-D42</f>
        <v>-31782.799999999999</v>
      </c>
      <c r="H42" s="30">
        <f t="shared" si="2"/>
        <v>48.351597351268765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20</v>
      </c>
      <c r="E44" s="28">
        <v>0</v>
      </c>
      <c r="F44" s="29">
        <f t="shared" si="3"/>
        <v>0</v>
      </c>
      <c r="G44" s="29">
        <f t="shared" si="4"/>
        <v>-20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5752</v>
      </c>
      <c r="D45" s="37">
        <v>10791.5</v>
      </c>
      <c r="E45" s="28">
        <v>2578.1999999999998</v>
      </c>
      <c r="F45" s="29">
        <f>E45/D45*100</f>
        <v>23.891025344020754</v>
      </c>
      <c r="G45" s="29">
        <f>E45-D45</f>
        <v>-8213.2999999999993</v>
      </c>
      <c r="H45" s="30">
        <f>E45/C45*100</f>
        <v>44.822670375521554</v>
      </c>
    </row>
    <row r="46" spans="1:8" x14ac:dyDescent="0.2">
      <c r="A46" s="9" t="s">
        <v>75</v>
      </c>
      <c r="B46" s="27" t="s">
        <v>76</v>
      </c>
      <c r="C46" s="37">
        <v>3428.1</v>
      </c>
      <c r="D46" s="37">
        <v>7921.1</v>
      </c>
      <c r="E46" s="28">
        <v>258.10000000000002</v>
      </c>
      <c r="F46" s="29">
        <f>E46/D46*100</f>
        <v>3.258385830250849</v>
      </c>
      <c r="G46" s="29">
        <f>E46-D46</f>
        <v>-7663</v>
      </c>
      <c r="H46" s="30">
        <f>E46/C46*100</f>
        <v>7.5289518975525809</v>
      </c>
    </row>
    <row r="47" spans="1:8" x14ac:dyDescent="0.2">
      <c r="A47" s="9" t="s">
        <v>29</v>
      </c>
      <c r="B47" s="27" t="s">
        <v>6</v>
      </c>
      <c r="C47" s="37">
        <v>351793.6</v>
      </c>
      <c r="D47" s="37">
        <v>355495.8</v>
      </c>
      <c r="E47" s="28">
        <v>130070.7</v>
      </c>
      <c r="F47" s="29">
        <f t="shared" si="3"/>
        <v>36.588533535417298</v>
      </c>
      <c r="G47" s="29">
        <f t="shared" si="4"/>
        <v>-225425.09999999998</v>
      </c>
      <c r="H47" s="30">
        <f t="shared" si="2"/>
        <v>36.973583373887422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>
        <v>38592.1</v>
      </c>
      <c r="E48" s="28">
        <v>16433</v>
      </c>
      <c r="F48" s="29">
        <f t="shared" si="3"/>
        <v>42.581253676270535</v>
      </c>
      <c r="G48" s="29">
        <f t="shared" si="4"/>
        <v>-22159.1</v>
      </c>
      <c r="H48" s="30">
        <f t="shared" si="2"/>
        <v>43.066577212164418</v>
      </c>
    </row>
    <row r="49" spans="1:8" x14ac:dyDescent="0.2">
      <c r="A49" s="9" t="s">
        <v>31</v>
      </c>
      <c r="B49" s="27" t="s">
        <v>8</v>
      </c>
      <c r="C49" s="37">
        <v>1185.8</v>
      </c>
      <c r="D49" s="37">
        <v>1185.8</v>
      </c>
      <c r="E49" s="28">
        <v>941.7</v>
      </c>
      <c r="F49" s="29">
        <f t="shared" si="3"/>
        <v>79.414741103052805</v>
      </c>
      <c r="G49" s="29">
        <f t="shared" si="4"/>
        <v>-244.09999999999991</v>
      </c>
      <c r="H49" s="30">
        <f t="shared" si="2"/>
        <v>79.414741103052805</v>
      </c>
    </row>
    <row r="50" spans="1:8" x14ac:dyDescent="0.2">
      <c r="A50" s="9" t="s">
        <v>32</v>
      </c>
      <c r="B50" s="27" t="s">
        <v>28</v>
      </c>
      <c r="C50" s="28">
        <v>34206.5</v>
      </c>
      <c r="D50" s="28">
        <v>34738.1</v>
      </c>
      <c r="E50" s="28">
        <v>9500</v>
      </c>
      <c r="F50" s="29">
        <f t="shared" si="3"/>
        <v>27.347494537697802</v>
      </c>
      <c r="G50" s="29">
        <f t="shared" si="4"/>
        <v>-25238.1</v>
      </c>
      <c r="H50" s="30">
        <f t="shared" si="2"/>
        <v>27.772499378773041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>
        <v>10540.9</v>
      </c>
      <c r="E51" s="28">
        <v>5471.8</v>
      </c>
      <c r="F51" s="29">
        <f t="shared" si="3"/>
        <v>51.910178447760636</v>
      </c>
      <c r="G51" s="29">
        <f t="shared" si="4"/>
        <v>-5069.0999999999995</v>
      </c>
      <c r="H51" s="30">
        <f t="shared" si="2"/>
        <v>52.486283236772437</v>
      </c>
    </row>
    <row r="52" spans="1:8" x14ac:dyDescent="0.2">
      <c r="A52" s="9" t="s">
        <v>71</v>
      </c>
      <c r="B52" s="27" t="s">
        <v>55</v>
      </c>
      <c r="C52" s="28">
        <v>10983</v>
      </c>
      <c r="D52" s="28">
        <v>10983</v>
      </c>
      <c r="E52" s="28">
        <v>5491.5</v>
      </c>
      <c r="F52" s="29">
        <f>E52/D52*100</f>
        <v>50</v>
      </c>
      <c r="G52" s="29">
        <f>E52-D52</f>
        <v>-5491.5</v>
      </c>
      <c r="H52" s="30">
        <f>E52/C52*100</f>
        <v>50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528096.80000000005</v>
      </c>
      <c r="E53" s="36">
        <f>SUM(E42:E52)</f>
        <v>196790.7</v>
      </c>
      <c r="F53" s="34">
        <f t="shared" si="3"/>
        <v>37.264134151163198</v>
      </c>
      <c r="G53" s="34">
        <f t="shared" si="4"/>
        <v>-331306.10000000003</v>
      </c>
      <c r="H53" s="35">
        <f t="shared" si="2"/>
        <v>38.600133733815575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-10823.40000000014</v>
      </c>
      <c r="E54" s="28">
        <f>E40-E53</f>
        <v>21556.899999999965</v>
      </c>
      <c r="F54" s="29">
        <f>E54/D54*100</f>
        <v>-199.16939224273045</v>
      </c>
      <c r="G54" s="29">
        <f>E54-D54</f>
        <v>32380.300000000105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2023-11-11T10:11:42Z</cp:lastPrinted>
  <dcterms:created xsi:type="dcterms:W3CDTF">2003-09-26T11:31:27Z</dcterms:created>
  <dcterms:modified xsi:type="dcterms:W3CDTF">2024-06-13T11:12:24Z</dcterms:modified>
</cp:coreProperties>
</file>