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38" l="1"/>
  <c r="H35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<sst xmlns="http://schemas.openxmlformats.org/spreadsheetml/2006/main" count="99" uniqueCount="99">
  <si>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</si>
  <si>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</si>
  <si>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</si>
  <si>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</si>
  <si>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</si>
  <si>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</si>
  <si>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</si>
  <si>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</si>
  <si>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</si>
  <si>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</si>
  <si>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</si>
  <si>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</si>
  <si>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</si>
  <si>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</si>
  <si>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</si>
  <si>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</si>
  <si>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</si>
  <si>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</si>
  <si>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</si>
  <si>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</si>
  <si>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</si>
  <si>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</si>
  <si>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</si>
  <si>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</si>
  <si>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</si>
  <si>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</si>
  <si>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</si>
  <si>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</si>
  <si>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</si>
  <si>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</si>
  <si>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</si>
  <si>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</si>
  <si>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</si>
  <si>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</si>
  <si>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</si>
  <si>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</si>
  <si>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</si>
  <si>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</si>
  <si>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</si>
  <si>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</si>
  <si>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</si>
  <si>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</si>
  <si>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</si>
  <si>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</si>
  <si>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</si>
  <si>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</si>
  <si>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</si>
  <si>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</si>
  <si>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</si>
  <si>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</si>
  <si>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</si>
  <si>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</si>
  <si>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</si>
  <si>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</si>
  <si>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</si>
  <si>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</si>
  <si>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</si>
  <si>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</si>
  <si>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</si>
  <si>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</si>
  <si>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</si>
  <si>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</si>
  <si>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</si>
  <si>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</si>
  <si>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</si>
  <si>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</si>
  <si>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</si>
  <si>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</si>
  <si>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</si>
  <si>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</si>
  <si>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</si>
  <si>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</si>
  <si>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</si>
  <si>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</si>
  <si>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</si>
  <si>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</si>
  <si>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</si>
  <si>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</si>
  <si>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</si>
  <si>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</si>
  <si>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</si>
  <si>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</si>
  <si>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</si>
  <si>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</si>
  <si>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</si>
  <si>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</si>
  <si>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</si>
  <si>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</si>
  <si>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</si>
  <si>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</si>
  <si>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</si>
  <si>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</si>
  <si>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</si>
  <si>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</si>
  <si>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2024 год</t>
  </si>
  <si>
    <t>уточненный бюджет  2024год</t>
  </si>
  <si>
    <t>по исполнению бюджета муниципального района "Курчатовский район" на 01.08.2024 год</t>
  </si>
  <si>
    <t>на 01.08.2024года</t>
  </si>
  <si>
    <t>кассовое исполнение на  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</si>
</sst>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5" zoomScaleNormal="100" zoomScaleSheetLayoutView="100" workbookViewId="0">
      <selection activeCell="E53" sqref="E5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170701.5</v>
      </c>
      <c r="D8" s="28">
        <v>170701.5</v>
      </c>
      <c r="E8" s="28">
        <v>101855.3</v>
      </c>
      <c r="F8" s="29">
        <f t="shared" ref="F8:F39" si="0">E8/D8*100</f>
        <v>59.668661376730725</v>
      </c>
      <c r="G8" s="29">
        <f>E8-D8</f>
        <v>-68846.2</v>
      </c>
      <c r="H8" s="30">
        <f>E8/C8*100</f>
        <v>59.668661376730725</v>
      </c>
    </row>
    <row r="9" spans="1:8" ht="24" x14ac:dyDescent="0.2">
      <c r="A9" s="11" t="s">
        <v>90</v>
      </c>
      <c r="B9" s="27" t="s">
        <v>2</v>
      </c>
      <c r="C9" s="28">
        <v>0</v>
      </c>
      <c r="D9" s="28">
        <v>0</v>
      </c>
      <c r="E9" s="28">
        <v>0.2</v>
      </c>
      <c r="F9" s="29"/>
      <c r="G9" s="29">
        <f t="shared" ref="G9:G40" si="1">E9-D9</f>
        <v>0.2</v>
      </c>
      <c r="H9" s="30"/>
    </row>
    <row r="10" spans="1:8" x14ac:dyDescent="0.2">
      <c r="A10" s="11" t="s">
        <v>35</v>
      </c>
      <c r="B10" s="27" t="s">
        <v>34</v>
      </c>
      <c r="C10" s="28">
        <v>422.3</v>
      </c>
      <c r="D10" s="28">
        <v>422.3</v>
      </c>
      <c r="E10" s="28">
        <v>1533.4</v>
      </c>
      <c r="F10" s="29">
        <f t="shared" si="0"/>
        <v>363.10679611650488</v>
      </c>
      <c r="G10" s="29">
        <f t="shared" si="1"/>
        <v>1111.1000000000001</v>
      </c>
      <c r="H10" s="30">
        <f t="shared" ref="H10:H53" si="2">E10/C10*100</f>
        <v>363.10679611650488</v>
      </c>
    </row>
    <row r="11" spans="1:8" ht="36" x14ac:dyDescent="0.2">
      <c r="A11" s="11" t="s">
        <v>86</v>
      </c>
      <c r="B11" s="27" t="s">
        <v>87</v>
      </c>
      <c r="C11" s="28">
        <v>1912.2</v>
      </c>
      <c r="D11" s="28">
        <v>1912.2</v>
      </c>
      <c r="E11" s="28">
        <v>1670.1</v>
      </c>
      <c r="F11" s="29">
        <f t="shared" si="0"/>
        <v>87.339190461248819</v>
      </c>
      <c r="G11" s="29">
        <f>E11-D11</f>
        <v>-242.10000000000014</v>
      </c>
      <c r="H11" s="30">
        <f>E11/C11*100</f>
        <v>87.339190461248819</v>
      </c>
    </row>
    <row r="12" spans="1:8" x14ac:dyDescent="0.2">
      <c r="A12" s="11" t="s">
        <v>73</v>
      </c>
      <c r="B12" s="27" t="s">
        <v>74</v>
      </c>
      <c r="C12" s="28">
        <v>5310.8</v>
      </c>
      <c r="D12" s="28">
        <v>5310.8</v>
      </c>
      <c r="E12" s="28">
        <v>3241.9</v>
      </c>
      <c r="F12" s="29">
        <f t="shared" si="0"/>
        <v>61.043533930857876</v>
      </c>
      <c r="G12" s="29">
        <f t="shared" si="1"/>
        <v>-2068.9</v>
      </c>
      <c r="H12" s="30">
        <f t="shared" si="2"/>
        <v>61.043533930857876</v>
      </c>
    </row>
    <row r="13" spans="1:8" ht="48" x14ac:dyDescent="0.2">
      <c r="A13" s="26" t="s">
        <v>79</v>
      </c>
      <c r="B13" s="31" t="s">
        <v>78</v>
      </c>
      <c r="C13" s="28">
        <v>2702.4</v>
      </c>
      <c r="D13" s="28">
        <v>2702.4</v>
      </c>
      <c r="E13" s="28">
        <v>2671.7</v>
      </c>
      <c r="F13" s="29">
        <f t="shared" si="0"/>
        <v>98.863972764949665</v>
      </c>
      <c r="G13" s="29">
        <f t="shared" si="1"/>
        <v>-30.700000000000273</v>
      </c>
      <c r="H13" s="30">
        <f t="shared" si="2"/>
        <v>98.863972764949665</v>
      </c>
    </row>
    <row r="14" spans="1:8" ht="60" x14ac:dyDescent="0.2">
      <c r="A14" s="26" t="s">
        <v>80</v>
      </c>
      <c r="B14" s="31" t="s">
        <v>77</v>
      </c>
      <c r="C14" s="28">
        <v>906.6</v>
      </c>
      <c r="D14" s="28">
        <v>906.6</v>
      </c>
      <c r="E14" s="28">
        <v>489.3</v>
      </c>
      <c r="F14" s="29">
        <f t="shared" si="0"/>
        <v>53.970880211780283</v>
      </c>
      <c r="G14" s="29">
        <f t="shared" si="1"/>
        <v>-417.3</v>
      </c>
      <c r="H14" s="30">
        <f t="shared" si="2"/>
        <v>53.970880211780283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125.8</v>
      </c>
      <c r="F16" s="29"/>
      <c r="G16" s="29">
        <f t="shared" si="1"/>
        <v>125.8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4444.2</v>
      </c>
      <c r="D21" s="28">
        <v>4444.2</v>
      </c>
      <c r="E21" s="28">
        <v>3100.6</v>
      </c>
      <c r="F21" s="29">
        <f t="shared" si="0"/>
        <v>69.767337203546191</v>
      </c>
      <c r="G21" s="29">
        <f t="shared" si="1"/>
        <v>-1343.6</v>
      </c>
      <c r="H21" s="30">
        <f t="shared" si="2"/>
        <v>69.767337203546191</v>
      </c>
    </row>
    <row r="22" spans="1:8" ht="24" x14ac:dyDescent="0.2">
      <c r="A22" s="11" t="s">
        <v>43</v>
      </c>
      <c r="B22" s="27" t="s">
        <v>91</v>
      </c>
      <c r="C22" s="28">
        <v>64.3</v>
      </c>
      <c r="D22" s="28">
        <v>64.3</v>
      </c>
      <c r="E22" s="28">
        <v>68.900000000000006</v>
      </c>
      <c r="F22" s="29">
        <f t="shared" si="0"/>
        <v>107.15396578538103</v>
      </c>
      <c r="G22" s="29">
        <f t="shared" si="1"/>
        <v>4.6000000000000085</v>
      </c>
      <c r="H22" s="30">
        <f t="shared" si="2"/>
        <v>107.15396578538103</v>
      </c>
    </row>
    <row r="23" spans="1:8" x14ac:dyDescent="0.2">
      <c r="A23" s="11" t="s">
        <v>64</v>
      </c>
      <c r="B23" s="27" t="s">
        <v>65</v>
      </c>
      <c r="C23" s="28">
        <v>6287.3</v>
      </c>
      <c r="D23" s="28">
        <v>6299.9</v>
      </c>
      <c r="E23" s="28">
        <v>3496.5</v>
      </c>
      <c r="F23" s="29">
        <f>E23/D23*100</f>
        <v>55.500880966364555</v>
      </c>
      <c r="G23" s="29">
        <f>E23-D23</f>
        <v>-2803.3999999999996</v>
      </c>
      <c r="H23" s="30">
        <f>E23/C23*100</f>
        <v>55.612106945747776</v>
      </c>
    </row>
    <row r="24" spans="1:8" ht="24" x14ac:dyDescent="0.2">
      <c r="A24" s="11" t="s">
        <v>44</v>
      </c>
      <c r="B24" s="27" t="s">
        <v>45</v>
      </c>
      <c r="C24" s="28">
        <v>100</v>
      </c>
      <c r="D24" s="28">
        <v>229.8</v>
      </c>
      <c r="E24" s="28">
        <v>1717.8</v>
      </c>
      <c r="F24" s="29">
        <f t="shared" si="0"/>
        <v>747.5195822454308</v>
      </c>
      <c r="G24" s="29">
        <f t="shared" si="1"/>
        <v>1488</v>
      </c>
      <c r="H24" s="30">
        <f t="shared" si="2"/>
        <v>1717.8000000000002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20.5</v>
      </c>
      <c r="D26" s="28">
        <v>20.5</v>
      </c>
      <c r="E26" s="28">
        <v>75.3</v>
      </c>
      <c r="F26" s="29">
        <f t="shared" si="0"/>
        <v>367.3170731707317</v>
      </c>
      <c r="G26" s="29">
        <f t="shared" si="1"/>
        <v>54.8</v>
      </c>
      <c r="H26" s="30">
        <f t="shared" si="2"/>
        <v>367.3170731707317</v>
      </c>
    </row>
    <row r="27" spans="1:8" x14ac:dyDescent="0.2">
      <c r="A27" s="11" t="s">
        <v>48</v>
      </c>
      <c r="B27" s="27" t="s">
        <v>49</v>
      </c>
      <c r="C27" s="28">
        <v>158.30000000000001</v>
      </c>
      <c r="D27" s="28">
        <v>158.30000000000001</v>
      </c>
      <c r="E27" s="28">
        <v>158.30000000000001</v>
      </c>
      <c r="F27" s="29">
        <f t="shared" si="0"/>
        <v>100</v>
      </c>
      <c r="G27" s="29">
        <f t="shared" si="1"/>
        <v>0</v>
      </c>
      <c r="H27" s="30">
        <f t="shared" si="2"/>
        <v>100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193030.39999999997</v>
      </c>
      <c r="D30" s="33">
        <f>SUM(D8:D29)</f>
        <v>193172.79999999996</v>
      </c>
      <c r="E30" s="33">
        <f>SUM(E8:E29)</f>
        <v>120205.1</v>
      </c>
      <c r="F30" s="34">
        <f t="shared" si="0"/>
        <v>62.226721360357175</v>
      </c>
      <c r="G30" s="34">
        <f t="shared" si="1"/>
        <v>-72967.699999999953</v>
      </c>
      <c r="H30" s="35">
        <f t="shared" si="2"/>
        <v>62.272626487848562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316788.30000000005</v>
      </c>
      <c r="D31" s="36">
        <f>D32+D33+D34+D35+D36+D38+D39</f>
        <v>324100.59999999998</v>
      </c>
      <c r="E31" s="36">
        <f>E32+E33+E34+E35+E36+E38+E39+E37</f>
        <v>210551.4</v>
      </c>
      <c r="F31" s="34">
        <f t="shared" si="0"/>
        <v>64.964828821668334</v>
      </c>
      <c r="G31" s="34">
        <f t="shared" si="1"/>
        <v>-113549.19999999998</v>
      </c>
      <c r="H31" s="35">
        <f t="shared" si="2"/>
        <v>66.464386468818432</v>
      </c>
    </row>
    <row r="32" spans="1:8" x14ac:dyDescent="0.2">
      <c r="A32" s="11"/>
      <c r="B32" s="27" t="s">
        <v>10</v>
      </c>
      <c r="C32" s="28">
        <v>1240.4000000000001</v>
      </c>
      <c r="D32" s="28">
        <v>1240.4000000000001</v>
      </c>
      <c r="E32" s="28">
        <v>2698.2</v>
      </c>
      <c r="F32" s="29">
        <f t="shared" si="0"/>
        <v>217.52660432118665</v>
      </c>
      <c r="G32" s="29">
        <f t="shared" si="1"/>
        <v>1457.7999999999997</v>
      </c>
      <c r="H32" s="30">
        <f t="shared" si="2"/>
        <v>217.52660432118665</v>
      </c>
    </row>
    <row r="33" spans="1:8" x14ac:dyDescent="0.2">
      <c r="A33" s="11"/>
      <c r="B33" s="27" t="s">
        <v>11</v>
      </c>
      <c r="C33" s="28">
        <v>24250</v>
      </c>
      <c r="D33" s="28">
        <v>31659.7</v>
      </c>
      <c r="E33" s="28">
        <v>17874.400000000001</v>
      </c>
      <c r="F33" s="29">
        <f t="shared" si="0"/>
        <v>56.457894420983145</v>
      </c>
      <c r="G33" s="29">
        <f t="shared" si="1"/>
        <v>-13785.3</v>
      </c>
      <c r="H33" s="30">
        <f t="shared" si="2"/>
        <v>73.708865979381443</v>
      </c>
    </row>
    <row r="34" spans="1:8" x14ac:dyDescent="0.2">
      <c r="A34" s="11"/>
      <c r="B34" s="27" t="s">
        <v>22</v>
      </c>
      <c r="C34" s="28">
        <v>291297.90000000002</v>
      </c>
      <c r="D34" s="28">
        <v>291297.90000000002</v>
      </c>
      <c r="E34" s="28">
        <v>189600.5</v>
      </c>
      <c r="F34" s="29">
        <f t="shared" si="0"/>
        <v>65.088179489107191</v>
      </c>
      <c r="G34" s="29">
        <f t="shared" si="1"/>
        <v>-101697.40000000002</v>
      </c>
      <c r="H34" s="30">
        <f t="shared" si="2"/>
        <v>65.088179489107191</v>
      </c>
    </row>
    <row r="35" spans="1:8" x14ac:dyDescent="0.2">
      <c r="A35" s="11"/>
      <c r="B35" s="27" t="s">
        <v>72</v>
      </c>
      <c r="C35" s="28"/>
      <c r="D35" s="28">
        <v>771.3</v>
      </c>
      <c r="E35" s="28">
        <v>743.7</v>
      </c>
      <c r="F35" s="29">
        <f t="shared" si="0"/>
        <v>96.421625826526665</v>
      </c>
      <c r="G35" s="29">
        <f t="shared" si="1"/>
        <v>-27.599999999999909</v>
      </c>
      <c r="H35" s="30" t="e">
        <f t="shared" si="2"/>
        <v>#DIV/0!</v>
      </c>
    </row>
    <row r="36" spans="1:8" x14ac:dyDescent="0.2">
      <c r="A36" s="11"/>
      <c r="B36" s="27" t="s">
        <v>59</v>
      </c>
      <c r="C36" s="28"/>
      <c r="D36" s="28">
        <v>100</v>
      </c>
      <c r="E36" s="28">
        <v>603.29999999999995</v>
      </c>
      <c r="F36" s="29">
        <f t="shared" si="0"/>
        <v>603.29999999999995</v>
      </c>
      <c r="G36" s="29">
        <f>E36-D36</f>
        <v>503.29999999999995</v>
      </c>
      <c r="H36" s="30" t="e">
        <f t="shared" si="2"/>
        <v>#DIV/0!</v>
      </c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/>
      <c r="G37" s="29">
        <f>E37-D37</f>
        <v>0</v>
      </c>
      <c r="H37" s="30"/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-968.7</v>
      </c>
      <c r="E39" s="28">
        <v>-968.7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509818.7</v>
      </c>
      <c r="D40" s="33">
        <f>D30+D31</f>
        <v>517273.39999999991</v>
      </c>
      <c r="E40" s="33">
        <f>E30+E31</f>
        <v>330756.5</v>
      </c>
      <c r="F40" s="34">
        <f>E40/D40*100</f>
        <v>63.942298212125358</v>
      </c>
      <c r="G40" s="34">
        <f t="shared" si="1"/>
        <v>-186516.89999999991</v>
      </c>
      <c r="H40" s="35">
        <f t="shared" si="2"/>
        <v>64.877278922879839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53867.3</v>
      </c>
      <c r="D42" s="37">
        <v>57828.5</v>
      </c>
      <c r="E42" s="28">
        <v>38760</v>
      </c>
      <c r="F42" s="29">
        <f t="shared" ref="F42:F53" si="3">E42/D42*100</f>
        <v>67.025774488357811</v>
      </c>
      <c r="G42" s="29">
        <f t="shared" ref="G42:G53" si="4">E42-D42</f>
        <v>-19068.5</v>
      </c>
      <c r="H42" s="30">
        <f t="shared" si="2"/>
        <v>71.954599543693476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20</v>
      </c>
      <c r="E44" s="28">
        <v>0</v>
      </c>
      <c r="F44" s="29">
        <f t="shared" si="3"/>
        <v>0</v>
      </c>
      <c r="G44" s="29">
        <f t="shared" si="4"/>
        <v>-20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5752</v>
      </c>
      <c r="D45" s="37">
        <v>10791.5</v>
      </c>
      <c r="E45" s="28">
        <v>4058.5</v>
      </c>
      <c r="F45" s="29">
        <f>E45/D45*100</f>
        <v>37.608302830931748</v>
      </c>
      <c r="G45" s="29">
        <f>E45-D45</f>
        <v>-6733</v>
      </c>
      <c r="H45" s="30">
        <f>E45/C45*100</f>
        <v>70.558066759388041</v>
      </c>
    </row>
    <row r="46" spans="1:8" x14ac:dyDescent="0.2">
      <c r="A46" s="9" t="s">
        <v>75</v>
      </c>
      <c r="B46" s="27" t="s">
        <v>76</v>
      </c>
      <c r="C46" s="37">
        <v>3428.1</v>
      </c>
      <c r="D46" s="37">
        <v>7921.1</v>
      </c>
      <c r="E46" s="28">
        <v>1520.4</v>
      </c>
      <c r="F46" s="29">
        <f>E46/D46*100</f>
        <v>19.19430382143894</v>
      </c>
      <c r="G46" s="29">
        <f>E46-D46</f>
        <v>-6400.7000000000007</v>
      </c>
      <c r="H46" s="30">
        <f>E46/C46*100</f>
        <v>44.351098276012955</v>
      </c>
    </row>
    <row r="47" spans="1:8" x14ac:dyDescent="0.2">
      <c r="A47" s="9" t="s">
        <v>29</v>
      </c>
      <c r="B47" s="27" t="s">
        <v>6</v>
      </c>
      <c r="C47" s="37">
        <v>351793.6</v>
      </c>
      <c r="D47" s="37">
        <v>355495.8</v>
      </c>
      <c r="E47" s="28">
        <v>213776.2</v>
      </c>
      <c r="F47" s="29">
        <f t="shared" si="3"/>
        <v>60.134662631738557</v>
      </c>
      <c r="G47" s="29">
        <f t="shared" si="4"/>
        <v>-141719.59999999998</v>
      </c>
      <c r="H47" s="30">
        <f t="shared" si="2"/>
        <v>60.767506856293018</v>
      </c>
    </row>
    <row r="48" spans="1:8" x14ac:dyDescent="0.2">
      <c r="A48" s="9" t="s">
        <v>30</v>
      </c>
      <c r="B48" s="27" t="s">
        <v>13</v>
      </c>
      <c r="C48" s="37">
        <v>38157.199999999997</v>
      </c>
      <c r="D48" s="37">
        <v>38592.1</v>
      </c>
      <c r="E48" s="28">
        <v>23592.5</v>
      </c>
      <c r="F48" s="29">
        <f t="shared" si="3"/>
        <v>61.132977992905289</v>
      </c>
      <c r="G48" s="29">
        <f t="shared" si="4"/>
        <v>-14999.599999999999</v>
      </c>
      <c r="H48" s="30">
        <f t="shared" si="2"/>
        <v>61.829746417452014</v>
      </c>
    </row>
    <row r="49" spans="1:8" x14ac:dyDescent="0.2">
      <c r="A49" s="9" t="s">
        <v>31</v>
      </c>
      <c r="B49" s="27" t="s">
        <v>8</v>
      </c>
      <c r="C49" s="37">
        <v>1185.8</v>
      </c>
      <c r="D49" s="37">
        <v>1185.8</v>
      </c>
      <c r="E49" s="28">
        <v>1185.8</v>
      </c>
      <c r="F49" s="29">
        <f t="shared" si="3"/>
        <v>100</v>
      </c>
      <c r="G49" s="29">
        <f t="shared" si="4"/>
        <v>0</v>
      </c>
      <c r="H49" s="30">
        <f t="shared" si="2"/>
        <v>100</v>
      </c>
    </row>
    <row r="50" spans="1:8" x14ac:dyDescent="0.2">
      <c r="A50" s="9" t="s">
        <v>32</v>
      </c>
      <c r="B50" s="27" t="s">
        <v>28</v>
      </c>
      <c r="C50" s="28">
        <v>34206.5</v>
      </c>
      <c r="D50" s="28">
        <v>34738.1</v>
      </c>
      <c r="E50" s="28">
        <v>13093.5</v>
      </c>
      <c r="F50" s="29">
        <f t="shared" si="3"/>
        <v>37.69204418203644</v>
      </c>
      <c r="G50" s="29">
        <f t="shared" si="4"/>
        <v>-21644.6</v>
      </c>
      <c r="H50" s="30">
        <f t="shared" si="2"/>
        <v>38.277812696417342</v>
      </c>
    </row>
    <row r="51" spans="1:8" x14ac:dyDescent="0.2">
      <c r="A51" s="9" t="s">
        <v>54</v>
      </c>
      <c r="B51" s="27" t="s">
        <v>70</v>
      </c>
      <c r="C51" s="28">
        <v>10425.200000000001</v>
      </c>
      <c r="D51" s="28">
        <v>10540.9</v>
      </c>
      <c r="E51" s="28">
        <v>7577.6</v>
      </c>
      <c r="F51" s="29">
        <f t="shared" si="3"/>
        <v>71.887599730573299</v>
      </c>
      <c r="G51" s="29">
        <f t="shared" si="4"/>
        <v>-2963.2999999999993</v>
      </c>
      <c r="H51" s="30">
        <f t="shared" si="2"/>
        <v>72.68541610712505</v>
      </c>
    </row>
    <row r="52" spans="1:8" x14ac:dyDescent="0.2">
      <c r="A52" s="9" t="s">
        <v>71</v>
      </c>
      <c r="B52" s="27" t="s">
        <v>55</v>
      </c>
      <c r="C52" s="28">
        <v>10983</v>
      </c>
      <c r="D52" s="28">
        <v>10983</v>
      </c>
      <c r="E52" s="28">
        <v>7322</v>
      </c>
      <c r="F52" s="29">
        <f>E52/D52*100</f>
        <v>66.666666666666657</v>
      </c>
      <c r="G52" s="29">
        <f>E52-D52</f>
        <v>-3661</v>
      </c>
      <c r="H52" s="30">
        <f>E52/C52*100</f>
        <v>66.666666666666657</v>
      </c>
    </row>
    <row r="53" spans="1:8" x14ac:dyDescent="0.2">
      <c r="A53" s="10">
        <v>9800</v>
      </c>
      <c r="B53" s="32" t="s">
        <v>42</v>
      </c>
      <c r="C53" s="36">
        <f>SUM(C42:C52)</f>
        <v>509818.7</v>
      </c>
      <c r="D53" s="36">
        <f>SUM(D42:D52)</f>
        <v>528096.80000000005</v>
      </c>
      <c r="E53" s="36">
        <f>SUM(E42:E52)</f>
        <v>310886.49999999994</v>
      </c>
      <c r="F53" s="34">
        <f t="shared" si="3"/>
        <v>58.869226247915144</v>
      </c>
      <c r="G53" s="34">
        <f t="shared" si="4"/>
        <v>-217210.3000000001</v>
      </c>
      <c r="H53" s="35">
        <f t="shared" si="2"/>
        <v>60.979814981286474</v>
      </c>
    </row>
    <row r="54" spans="1:8" x14ac:dyDescent="0.2">
      <c r="A54" s="10">
        <v>7900</v>
      </c>
      <c r="B54" s="32" t="s">
        <v>41</v>
      </c>
      <c r="C54" s="28">
        <f>C40-C53</f>
        <v>0</v>
      </c>
      <c r="D54" s="28">
        <f>D40-D53</f>
        <v>-10823.40000000014</v>
      </c>
      <c r="E54" s="28">
        <f>E40-E53</f>
        <v>19870.000000000058</v>
      </c>
      <c r="F54" s="29">
        <f>E54/D54*100</f>
        <v>-183.58371676182901</v>
      </c>
      <c r="G54" s="29">
        <f>E54-D54</f>
        <v>30693.400000000198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2023-11-11T10:11:42Z</cp:lastPrinted>
  <dcterms:created xsi:type="dcterms:W3CDTF">2003-09-26T11:31:27Z</dcterms:created>
  <dcterms:modified xsi:type="dcterms:W3CDTF">2024-08-12T06:44:11Z</dcterms:modified>
</cp:coreProperties>
</file>