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охранение со старого\Рабочий стол\отчеты в комитет\исполнение бюджета\2021 г\"/>
    </mc:Choice>
  </mc:AlternateContent>
  <xr:revisionPtr revIDLastSave="0" documentId="13_ncr:1_{72D2437D-FD1B-4C65-A7E0-0A5CC93D961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01" sheetId="38" r:id="rId1"/>
  </sheets>
  <definedNames>
    <definedName name="_xlnm.Print_Area" localSheetId="0">'01'!$A$1:$H$55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9" i="38" l="1"/>
  <c r="F28" i="38"/>
  <c r="H35" i="38"/>
  <c r="F26" i="38" l="1"/>
  <c r="F48" i="38" l="1"/>
  <c r="G48" i="38"/>
  <c r="H48" i="38"/>
  <c r="E30" i="38" l="1"/>
  <c r="F35" i="38" l="1"/>
  <c r="G35" i="38"/>
  <c r="D30" i="38" l="1"/>
  <c r="F16" i="38"/>
  <c r="F15" i="38"/>
  <c r="F14" i="38"/>
  <c r="F13" i="38"/>
  <c r="H16" i="38"/>
  <c r="H15" i="38"/>
  <c r="H14" i="38"/>
  <c r="H13" i="38"/>
  <c r="G13" i="38"/>
  <c r="H45" i="38" l="1"/>
  <c r="G45" i="38"/>
  <c r="F45" i="38"/>
  <c r="H12" i="38" l="1"/>
  <c r="F12" i="38"/>
  <c r="H51" i="38" l="1"/>
  <c r="G51" i="38"/>
  <c r="F51" i="38"/>
  <c r="E52" i="38"/>
  <c r="D52" i="38"/>
  <c r="C52" i="38"/>
  <c r="H38" i="38"/>
  <c r="G38" i="38"/>
  <c r="F38" i="38"/>
  <c r="E31" i="38"/>
  <c r="D31" i="38"/>
  <c r="C31" i="38"/>
  <c r="F36" i="38"/>
  <c r="H34" i="38"/>
  <c r="G34" i="38"/>
  <c r="F34" i="38"/>
  <c r="F27" i="38"/>
  <c r="H27" i="38"/>
  <c r="H23" i="38"/>
  <c r="G23" i="38"/>
  <c r="F23" i="38"/>
  <c r="H36" i="38"/>
  <c r="H24" i="38"/>
  <c r="F24" i="38"/>
  <c r="H44" i="38"/>
  <c r="G44" i="38"/>
  <c r="F44" i="38"/>
  <c r="G29" i="38"/>
  <c r="G28" i="38"/>
  <c r="G43" i="38"/>
  <c r="G36" i="38"/>
  <c r="G50" i="38"/>
  <c r="G49" i="38"/>
  <c r="G47" i="38"/>
  <c r="G46" i="38"/>
  <c r="G41" i="38"/>
  <c r="G33" i="38"/>
  <c r="G32" i="38"/>
  <c r="G27" i="38"/>
  <c r="G26" i="38"/>
  <c r="G25" i="38"/>
  <c r="G24" i="38"/>
  <c r="G22" i="38"/>
  <c r="G21" i="38"/>
  <c r="G19" i="38"/>
  <c r="G18" i="38"/>
  <c r="G17" i="38"/>
  <c r="G16" i="38"/>
  <c r="G15" i="38"/>
  <c r="G14" i="38"/>
  <c r="G12" i="38"/>
  <c r="G10" i="38"/>
  <c r="G9" i="38"/>
  <c r="G8" i="38"/>
  <c r="F50" i="38"/>
  <c r="H50" i="38"/>
  <c r="F33" i="38"/>
  <c r="H9" i="38"/>
  <c r="H10" i="38"/>
  <c r="H17" i="38"/>
  <c r="H18" i="38"/>
  <c r="H19" i="38"/>
  <c r="H21" i="38"/>
  <c r="H22" i="38"/>
  <c r="H26" i="38"/>
  <c r="C30" i="38"/>
  <c r="H32" i="38"/>
  <c r="H33" i="38"/>
  <c r="H41" i="38"/>
  <c r="H43" i="38"/>
  <c r="H46" i="38"/>
  <c r="H47" i="38"/>
  <c r="H49" i="38"/>
  <c r="H8" i="38"/>
  <c r="F8" i="38"/>
  <c r="F9" i="38"/>
  <c r="F10" i="38"/>
  <c r="F17" i="38"/>
  <c r="F18" i="38"/>
  <c r="F19" i="38"/>
  <c r="F21" i="38"/>
  <c r="F22" i="38"/>
  <c r="F32" i="38"/>
  <c r="F41" i="38"/>
  <c r="F43" i="38"/>
  <c r="F46" i="38"/>
  <c r="F47" i="38"/>
  <c r="F49" i="38"/>
  <c r="H52" i="38" l="1"/>
  <c r="D39" i="38"/>
  <c r="D53" i="38" s="1"/>
  <c r="F52" i="38"/>
  <c r="G31" i="38"/>
  <c r="F30" i="38"/>
  <c r="G52" i="38"/>
  <c r="F31" i="38"/>
  <c r="H31" i="38"/>
  <c r="C39" i="38"/>
  <c r="C53" i="38" s="1"/>
  <c r="G30" i="38"/>
  <c r="E39" i="38"/>
  <c r="E53" i="38" s="1"/>
  <c r="H30" i="38"/>
  <c r="F53" i="38" l="1"/>
  <c r="G53" i="38"/>
  <c r="H53" i="38"/>
  <c r="G39" i="38"/>
  <c r="H39" i="38"/>
  <c r="F39" i="38"/>
</calcChain>
</file>

<file path=xl/sharedStrings.xml><?xml version="1.0" encoding="utf-8"?>
<sst xmlns="http://schemas.openxmlformats.org/spreadsheetml/2006/main" count="97" uniqueCount="97">
  <si>
    <t>тыс.руб.</t>
  </si>
  <si>
    <t>Наименование показателей</t>
  </si>
  <si>
    <t>Единый налог на вмененный доход для отдельных видов деятельности</t>
  </si>
  <si>
    <t>ИТОГО ДОХОДОВ</t>
  </si>
  <si>
    <t>ВСЕГО ДОХОДОВ</t>
  </si>
  <si>
    <t>0100</t>
  </si>
  <si>
    <t>Образование</t>
  </si>
  <si>
    <t>Налог на имущество предприятий</t>
  </si>
  <si>
    <t>Здравоохранение и ФК</t>
  </si>
  <si>
    <t>Финансовая помощь - всего</t>
  </si>
  <si>
    <t>в т.ч.  дотация</t>
  </si>
  <si>
    <t xml:space="preserve">          субсидии</t>
  </si>
  <si>
    <t>Доходы от использования имущества, наход. в гос. и муницип. собственности</t>
  </si>
  <si>
    <t>Культура, кинематография и СМИ</t>
  </si>
  <si>
    <t>код по бюджетной классификации</t>
  </si>
  <si>
    <t>000 1 01 02000 01 0000 110</t>
  </si>
  <si>
    <t>000 1 11 00000 00 0000 000</t>
  </si>
  <si>
    <t>000 1 16 00000 00 0000 000</t>
  </si>
  <si>
    <t>Штрафы, санкции, возмещение ущерба</t>
  </si>
  <si>
    <t>ДОХОДЫ</t>
  </si>
  <si>
    <t>000 8 50 00000 00 0000 000</t>
  </si>
  <si>
    <t>000 8 70 00000 00 0000 000</t>
  </si>
  <si>
    <t xml:space="preserve">          субвенции</t>
  </si>
  <si>
    <t>000 8 90 00000 00 0000 000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</si>
  <si>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</si>
  <si>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</si>
  <si>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</si>
  <si>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</si>
  <si>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</si>
  <si>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0700</t>
  </si>
  <si>
    <t>0800</t>
  </si>
  <si>
    <t>0900</t>
  </si>
  <si>
    <t>1000</t>
  </si>
  <si>
    <t>Налог на доходы физ.лиц</t>
  </si>
  <si>
    <t>Единый сельскохозяйственный налог</t>
  </si>
  <si>
    <t>000 1 05 03000 01 0000 110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</si>
  <si>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</si>
  <si>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</si>
  <si>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</si>
  <si>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</si>
  <si>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</si>
  <si>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</si>
  <si>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</si>
  <si>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000 1 12 00000 00 0000 000</t>
  </si>
  <si>
    <t>000 1 14 00000 00 0000 000</t>
  </si>
  <si>
    <t>Доходы от продажи материальных и нематериальных активов</t>
  </si>
  <si>
    <t>000 1 15 00000 00 0000 000</t>
  </si>
  <si>
    <t>Административные платежи и сборы</t>
  </si>
  <si>
    <t>000 1 17 00000 00 0000 000</t>
  </si>
  <si>
    <t>Прочие неналоговые доходы</t>
  </si>
  <si>
    <t>0200</t>
  </si>
  <si>
    <t>Национальная оборона</t>
  </si>
  <si>
    <t>0400</t>
  </si>
  <si>
    <t>Национальная экономика</t>
  </si>
  <si>
    <t>1100</t>
  </si>
  <si>
    <t>межбюджетные трансферты</t>
  </si>
  <si>
    <t>% исполнения (5/4)</t>
  </si>
  <si>
    <t>отклонение +,- (5-4)</t>
  </si>
  <si>
    <t>% испол. к годовым назначениям (5/3)</t>
  </si>
  <si>
    <t>прочие безвозмездные поступления</t>
  </si>
  <si>
    <t>000 1 18 00000 00 0000 000</t>
  </si>
  <si>
    <t>Доходы бюджетов бюджетной системы РФ от возвратов бюджетных средств</t>
  </si>
  <si>
    <t>000 1 19 00000 00 0000 000</t>
  </si>
  <si>
    <t>Возврат остатков субсидий и субвенций прошлых лет</t>
  </si>
  <si>
    <t>000 1 13 00000 00 0000 000</t>
  </si>
  <si>
    <t>Доходы от оказания платных услуг</t>
  </si>
  <si>
    <t>000 2 18 00000 00 0000 000</t>
  </si>
  <si>
    <t>доходы бюджетов от возврата остатков субвенций, субсидий прошлых лет</t>
  </si>
  <si>
    <t>000 2 19 00000 00 0000 000</t>
  </si>
  <si>
    <t xml:space="preserve"> возврат остатков субвенций, субсидий прошлых лет</t>
  </si>
  <si>
    <t>Физическая культура и спорт</t>
  </si>
  <si>
    <t>1400</t>
  </si>
  <si>
    <t>иные межбюджетные трансферты</t>
  </si>
  <si>
    <t>000 1 03 02000 01 0000 110</t>
  </si>
  <si>
    <t>Акцизы</t>
  </si>
  <si>
    <t>0500</t>
  </si>
  <si>
    <t>Жилищно-коммунальное хозяйство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</si>
  <si>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</si>
  <si>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 доходы</t>
  </si>
  <si>
    <t>000 1 05 01010 01 0000 110</t>
  </si>
  <si>
    <t>000 1 05 01020 01 0000 110</t>
  </si>
  <si>
    <t>Минимальный налог, зачисляемый в бюджеты субъектов Российской Федерации</t>
  </si>
  <si>
    <t>000 1 05 01050 01 0000 110</t>
  </si>
  <si>
    <t xml:space="preserve">Информация </t>
  </si>
  <si>
    <t>государствнная пошлина</t>
  </si>
  <si>
    <t>000 1 08 00000 00 0000 000</t>
  </si>
  <si>
    <t>000 1 05 04000 02 0000 110</t>
  </si>
  <si>
    <t>Налог, взимаемый в связи с применением патентной системы налогооблажения</t>
  </si>
  <si>
    <t>000 1 09 00000 00 0000 000</t>
  </si>
  <si>
    <t xml:space="preserve">задолженность и перерасчеты по отмененным налогам , сборам и иным обязательным платежам </t>
  </si>
  <si>
    <t>000 1 05 02000 02 0000 110</t>
  </si>
  <si>
    <t>Платежи при польховании природными ресурсами</t>
  </si>
  <si>
    <t>по исполнению бюджета муниципального района "Курчатовский район" на 01.02.2021 год</t>
  </si>
  <si>
    <t>на 01.02.2021года</t>
  </si>
  <si>
    <t>уточненный бюджет  2021год</t>
  </si>
  <si>
    <t xml:space="preserve"> Первоначальный бюджет района 2021 год</t>
  </si>
  <si>
    <t>кассовое исполнение на   01.02.2021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</si>
</sst>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1"/>
  <sheetViews>
    <sheetView tabSelected="1" view="pageBreakPreview" zoomScaleNormal="100" zoomScaleSheetLayoutView="100" workbookViewId="0">
      <selection activeCell="D50" sqref="D50"/>
    </sheetView>
  </sheetViews>
  <sheetFormatPr defaultRowHeight="12.75" x14ac:dyDescent="0.2"/>
  <cols>
    <col min="1" max="1" width="20.5703125" style="1" customWidth="1"/>
    <col min="2" max="2" width="30.85546875" style="1" customWidth="1"/>
    <col min="3" max="4" width="9.85546875" style="2" customWidth="1"/>
    <col min="5" max="5" width="10.28515625" style="2" customWidth="1"/>
    <col min="6" max="6" width="9.28515625" style="3" customWidth="1"/>
    <col min="7" max="7" width="10.140625" style="3" customWidth="1"/>
    <col min="8" max="8" width="10.5703125" style="2" customWidth="1"/>
    <col min="9" max="16384" width="9.140625" style="1"/>
  </cols>
  <sheetData>
    <row r="1" spans="1:8" ht="18.75" x14ac:dyDescent="0.3">
      <c r="A1" s="43" t="s">
        <v>83</v>
      </c>
      <c r="B1" s="43"/>
      <c r="C1" s="43"/>
      <c r="D1" s="43"/>
      <c r="E1" s="43"/>
      <c r="F1" s="43"/>
      <c r="G1" s="28"/>
    </row>
    <row r="2" spans="1:8" s="4" customFormat="1" ht="24" customHeight="1" x14ac:dyDescent="0.2">
      <c r="A2" s="40" t="s">
        <v>92</v>
      </c>
      <c r="B2" s="40"/>
      <c r="C2" s="40"/>
      <c r="D2" s="40"/>
      <c r="E2" s="40"/>
      <c r="F2" s="40"/>
      <c r="G2" s="25"/>
      <c r="H2" s="2"/>
    </row>
    <row r="3" spans="1:8" ht="10.5" customHeight="1" x14ac:dyDescent="0.2">
      <c r="A3" s="6"/>
      <c r="B3" s="6"/>
      <c r="C3" s="7"/>
      <c r="D3" s="7"/>
      <c r="E3" s="7"/>
      <c r="F3" s="8" t="s">
        <v>0</v>
      </c>
      <c r="G3" s="30"/>
    </row>
    <row r="4" spans="1:8" ht="12.75" customHeight="1" x14ac:dyDescent="0.2">
      <c r="A4" s="44" t="s">
        <v>14</v>
      </c>
      <c r="B4" s="44" t="s">
        <v>1</v>
      </c>
      <c r="C4" s="44" t="s">
        <v>95</v>
      </c>
      <c r="D4" s="45" t="s">
        <v>93</v>
      </c>
      <c r="E4" s="46"/>
      <c r="F4" s="47"/>
      <c r="G4" s="24"/>
      <c r="H4" s="41" t="s">
        <v>58</v>
      </c>
    </row>
    <row r="5" spans="1:8" ht="71.25" customHeight="1" x14ac:dyDescent="0.2">
      <c r="A5" s="44"/>
      <c r="B5" s="44"/>
      <c r="C5" s="44"/>
      <c r="D5" s="13" t="s">
        <v>94</v>
      </c>
      <c r="E5" s="14" t="s">
        <v>96</v>
      </c>
      <c r="F5" s="15" t="s">
        <v>56</v>
      </c>
      <c r="G5" s="15" t="s">
        <v>57</v>
      </c>
      <c r="H5" s="41"/>
    </row>
    <row r="6" spans="1:8" x14ac:dyDescent="0.2">
      <c r="A6" s="29">
        <v>1</v>
      </c>
      <c r="B6" s="29">
        <v>2</v>
      </c>
      <c r="C6" s="29">
        <v>3</v>
      </c>
      <c r="D6" s="13">
        <v>4</v>
      </c>
      <c r="E6" s="14">
        <v>5</v>
      </c>
      <c r="F6" s="15">
        <v>6</v>
      </c>
      <c r="G6" s="15">
        <v>7</v>
      </c>
      <c r="H6" s="26">
        <v>8</v>
      </c>
    </row>
    <row r="7" spans="1:8" x14ac:dyDescent="0.2">
      <c r="A7" s="12"/>
      <c r="B7" s="42" t="s">
        <v>19</v>
      </c>
      <c r="C7" s="42"/>
      <c r="D7" s="42"/>
      <c r="E7" s="42"/>
      <c r="F7" s="42"/>
      <c r="G7" s="27"/>
      <c r="H7" s="16"/>
    </row>
    <row r="8" spans="1:8" x14ac:dyDescent="0.2">
      <c r="A8" s="11" t="s">
        <v>15</v>
      </c>
      <c r="B8" s="18" t="s">
        <v>33</v>
      </c>
      <c r="C8" s="20">
        <v>140613</v>
      </c>
      <c r="D8" s="20"/>
      <c r="E8" s="20">
        <v>7340.5</v>
      </c>
      <c r="F8" s="32" t="e">
        <f t="shared" ref="F8:F38" si="0">E8/D8*100</f>
        <v>#DIV/0!</v>
      </c>
      <c r="G8" s="32">
        <f>E8-D8</f>
        <v>7340.5</v>
      </c>
      <c r="H8" s="34">
        <f>E8/C8*100</f>
        <v>5.2203565815394022</v>
      </c>
    </row>
    <row r="9" spans="1:8" ht="24" x14ac:dyDescent="0.2">
      <c r="A9" s="11" t="s">
        <v>90</v>
      </c>
      <c r="B9" s="18" t="s">
        <v>2</v>
      </c>
      <c r="C9" s="20">
        <v>854.7</v>
      </c>
      <c r="D9" s="20"/>
      <c r="E9" s="20">
        <v>700.8</v>
      </c>
      <c r="F9" s="32" t="e">
        <f t="shared" si="0"/>
        <v>#DIV/0!</v>
      </c>
      <c r="G9" s="32">
        <f t="shared" ref="G9:G39" si="1">E9-D9</f>
        <v>700.8</v>
      </c>
      <c r="H9" s="34">
        <f t="shared" ref="H9:H52" si="2">E9/C9*100</f>
        <v>81.993681993681989</v>
      </c>
    </row>
    <row r="10" spans="1:8" x14ac:dyDescent="0.2">
      <c r="A10" s="11" t="s">
        <v>35</v>
      </c>
      <c r="B10" s="18" t="s">
        <v>34</v>
      </c>
      <c r="C10" s="20">
        <v>11.4</v>
      </c>
      <c r="D10" s="20"/>
      <c r="E10" s="20"/>
      <c r="F10" s="32" t="e">
        <f t="shared" si="0"/>
        <v>#DIV/0!</v>
      </c>
      <c r="G10" s="32">
        <f t="shared" si="1"/>
        <v>0</v>
      </c>
      <c r="H10" s="34">
        <f t="shared" si="2"/>
        <v>0</v>
      </c>
    </row>
    <row r="11" spans="1:8" ht="36" x14ac:dyDescent="0.2">
      <c r="A11" s="11" t="s">
        <v>86</v>
      </c>
      <c r="B11" s="18" t="s">
        <v>87</v>
      </c>
      <c r="C11" s="20">
        <v>18.399999999999999</v>
      </c>
      <c r="D11" s="20"/>
      <c r="E11" s="20">
        <v>10.3</v>
      </c>
      <c r="F11" s="32"/>
      <c r="G11" s="32"/>
      <c r="H11" s="34"/>
    </row>
    <row r="12" spans="1:8" x14ac:dyDescent="0.2">
      <c r="A12" s="11" t="s">
        <v>73</v>
      </c>
      <c r="B12" s="18" t="s">
        <v>74</v>
      </c>
      <c r="C12" s="20">
        <v>4330.2</v>
      </c>
      <c r="D12" s="20"/>
      <c r="E12" s="20">
        <v>331.7</v>
      </c>
      <c r="F12" s="32" t="e">
        <f t="shared" si="0"/>
        <v>#DIV/0!</v>
      </c>
      <c r="G12" s="32">
        <f t="shared" si="1"/>
        <v>331.7</v>
      </c>
      <c r="H12" s="34">
        <f t="shared" si="2"/>
        <v>7.6601542653918981</v>
      </c>
    </row>
    <row r="13" spans="1:8" ht="48" x14ac:dyDescent="0.2">
      <c r="A13" s="36" t="s">
        <v>79</v>
      </c>
      <c r="B13" s="36" t="s">
        <v>78</v>
      </c>
      <c r="C13" s="20">
        <v>983.4</v>
      </c>
      <c r="D13" s="20"/>
      <c r="E13" s="20">
        <v>15.8</v>
      </c>
      <c r="F13" s="32" t="e">
        <f t="shared" si="0"/>
        <v>#DIV/0!</v>
      </c>
      <c r="G13" s="32">
        <f t="shared" si="1"/>
        <v>15.8</v>
      </c>
      <c r="H13" s="34">
        <f t="shared" si="2"/>
        <v>1.6066707341875128</v>
      </c>
    </row>
    <row r="14" spans="1:8" ht="60" x14ac:dyDescent="0.2">
      <c r="A14" s="36" t="s">
        <v>80</v>
      </c>
      <c r="B14" s="36" t="s">
        <v>77</v>
      </c>
      <c r="C14" s="20">
        <v>322.89999999999998</v>
      </c>
      <c r="D14" s="20"/>
      <c r="E14" s="20">
        <v>2.6</v>
      </c>
      <c r="F14" s="32" t="e">
        <f t="shared" si="0"/>
        <v>#DIV/0!</v>
      </c>
      <c r="G14" s="32">
        <f t="shared" si="1"/>
        <v>2.6</v>
      </c>
      <c r="H14" s="34">
        <f t="shared" si="2"/>
        <v>0.80520284917931262</v>
      </c>
    </row>
    <row r="15" spans="1:8" ht="36" x14ac:dyDescent="0.2">
      <c r="A15" s="36" t="s">
        <v>82</v>
      </c>
      <c r="B15" s="36" t="s">
        <v>81</v>
      </c>
      <c r="C15" s="20"/>
      <c r="D15" s="20"/>
      <c r="E15" s="20"/>
      <c r="F15" s="32" t="e">
        <f t="shared" si="0"/>
        <v>#DIV/0!</v>
      </c>
      <c r="G15" s="32">
        <f t="shared" si="1"/>
        <v>0</v>
      </c>
      <c r="H15" s="34" t="e">
        <f t="shared" si="2"/>
        <v>#DIV/0!</v>
      </c>
    </row>
    <row r="16" spans="1:8" x14ac:dyDescent="0.2">
      <c r="A16" s="11" t="s">
        <v>85</v>
      </c>
      <c r="B16" s="18" t="s">
        <v>84</v>
      </c>
      <c r="C16" s="20"/>
      <c r="D16" s="20"/>
      <c r="E16" s="20">
        <v>41.5</v>
      </c>
      <c r="F16" s="32" t="e">
        <f t="shared" si="0"/>
        <v>#DIV/0!</v>
      </c>
      <c r="G16" s="32">
        <f t="shared" si="1"/>
        <v>41.5</v>
      </c>
      <c r="H16" s="34" t="e">
        <f t="shared" si="2"/>
        <v>#DIV/0!</v>
      </c>
    </row>
    <row r="17" spans="1:8" ht="28.5" hidden="1" customHeight="1" x14ac:dyDescent="0.2">
      <c r="A17" s="11" t="s">
        <v>39</v>
      </c>
      <c r="B17" s="18" t="s">
        <v>36</v>
      </c>
      <c r="C17" s="20"/>
      <c r="D17" s="20"/>
      <c r="E17" s="20"/>
      <c r="F17" s="32" t="e">
        <f t="shared" si="0"/>
        <v>#DIV/0!</v>
      </c>
      <c r="G17" s="32">
        <f t="shared" si="1"/>
        <v>0</v>
      </c>
      <c r="H17" s="34" t="e">
        <f t="shared" si="2"/>
        <v>#DIV/0!</v>
      </c>
    </row>
    <row r="18" spans="1:8" ht="15" hidden="1" customHeight="1" x14ac:dyDescent="0.2">
      <c r="A18" s="11" t="s">
        <v>40</v>
      </c>
      <c r="B18" s="18" t="s">
        <v>7</v>
      </c>
      <c r="C18" s="20"/>
      <c r="D18" s="20"/>
      <c r="E18" s="20"/>
      <c r="F18" s="32" t="e">
        <f t="shared" si="0"/>
        <v>#DIV/0!</v>
      </c>
      <c r="G18" s="32">
        <f t="shared" si="1"/>
        <v>0</v>
      </c>
      <c r="H18" s="34" t="e">
        <f t="shared" si="2"/>
        <v>#DIV/0!</v>
      </c>
    </row>
    <row r="19" spans="1:8" ht="0.75" hidden="1" customHeight="1" x14ac:dyDescent="0.2">
      <c r="A19" s="11" t="s">
        <v>38</v>
      </c>
      <c r="B19" s="18" t="s">
        <v>37</v>
      </c>
      <c r="C19" s="20"/>
      <c r="D19" s="20"/>
      <c r="E19" s="20"/>
      <c r="F19" s="32" t="e">
        <f t="shared" si="0"/>
        <v>#DIV/0!</v>
      </c>
      <c r="G19" s="32">
        <f t="shared" si="1"/>
        <v>0</v>
      </c>
      <c r="H19" s="34" t="e">
        <f t="shared" si="2"/>
        <v>#DIV/0!</v>
      </c>
    </row>
    <row r="20" spans="1:8" ht="36" customHeight="1" x14ac:dyDescent="0.2">
      <c r="A20" s="11" t="s">
        <v>88</v>
      </c>
      <c r="B20" s="18" t="s">
        <v>89</v>
      </c>
      <c r="C20" s="20"/>
      <c r="D20" s="20"/>
      <c r="E20" s="20"/>
      <c r="F20" s="32"/>
      <c r="G20" s="32"/>
      <c r="H20" s="34"/>
    </row>
    <row r="21" spans="1:8" ht="24" x14ac:dyDescent="0.2">
      <c r="A21" s="11" t="s">
        <v>16</v>
      </c>
      <c r="B21" s="18" t="s">
        <v>12</v>
      </c>
      <c r="C21" s="20">
        <v>6200.2</v>
      </c>
      <c r="D21" s="20"/>
      <c r="E21" s="20">
        <v>-156.9</v>
      </c>
      <c r="F21" s="32" t="e">
        <f t="shared" si="0"/>
        <v>#DIV/0!</v>
      </c>
      <c r="G21" s="32">
        <f t="shared" si="1"/>
        <v>-156.9</v>
      </c>
      <c r="H21" s="34">
        <f t="shared" si="2"/>
        <v>-2.5305635302087031</v>
      </c>
    </row>
    <row r="22" spans="1:8" ht="24" x14ac:dyDescent="0.2">
      <c r="A22" s="11" t="s">
        <v>43</v>
      </c>
      <c r="B22" s="18" t="s">
        <v>91</v>
      </c>
      <c r="C22" s="20">
        <v>77.599999999999994</v>
      </c>
      <c r="D22" s="20"/>
      <c r="E22" s="20"/>
      <c r="F22" s="32" t="e">
        <f t="shared" si="0"/>
        <v>#DIV/0!</v>
      </c>
      <c r="G22" s="32">
        <f t="shared" si="1"/>
        <v>0</v>
      </c>
      <c r="H22" s="34">
        <f t="shared" si="2"/>
        <v>0</v>
      </c>
    </row>
    <row r="23" spans="1:8" x14ac:dyDescent="0.2">
      <c r="A23" s="11" t="s">
        <v>64</v>
      </c>
      <c r="B23" s="18" t="s">
        <v>65</v>
      </c>
      <c r="C23" s="20">
        <v>7427.8</v>
      </c>
      <c r="D23" s="20"/>
      <c r="E23" s="20">
        <v>221.6</v>
      </c>
      <c r="F23" s="32" t="e">
        <f>E23/D23*100</f>
        <v>#DIV/0!</v>
      </c>
      <c r="G23" s="32">
        <f>E23-D23</f>
        <v>221.6</v>
      </c>
      <c r="H23" s="34">
        <f>E23/C23*100</f>
        <v>2.9833867363149249</v>
      </c>
    </row>
    <row r="24" spans="1:8" ht="24" x14ac:dyDescent="0.2">
      <c r="A24" s="11" t="s">
        <v>44</v>
      </c>
      <c r="B24" s="18" t="s">
        <v>45</v>
      </c>
      <c r="C24" s="20">
        <v>150</v>
      </c>
      <c r="D24" s="20"/>
      <c r="E24" s="20">
        <v>64.8</v>
      </c>
      <c r="F24" s="32" t="e">
        <f t="shared" si="0"/>
        <v>#DIV/0!</v>
      </c>
      <c r="G24" s="32">
        <f t="shared" si="1"/>
        <v>64.8</v>
      </c>
      <c r="H24" s="34">
        <f t="shared" si="2"/>
        <v>43.2</v>
      </c>
    </row>
    <row r="25" spans="1:8" x14ac:dyDescent="0.2">
      <c r="A25" s="11" t="s">
        <v>46</v>
      </c>
      <c r="B25" s="18" t="s">
        <v>47</v>
      </c>
      <c r="C25" s="20"/>
      <c r="D25" s="20"/>
      <c r="E25" s="20"/>
      <c r="F25" s="32"/>
      <c r="G25" s="32">
        <f t="shared" si="1"/>
        <v>0</v>
      </c>
      <c r="H25" s="34"/>
    </row>
    <row r="26" spans="1:8" x14ac:dyDescent="0.2">
      <c r="A26" s="11" t="s">
        <v>17</v>
      </c>
      <c r="B26" s="18" t="s">
        <v>18</v>
      </c>
      <c r="C26" s="20">
        <v>237.6</v>
      </c>
      <c r="D26" s="20"/>
      <c r="E26" s="20">
        <v>13.9</v>
      </c>
      <c r="F26" s="32" t="e">
        <f t="shared" si="0"/>
        <v>#DIV/0!</v>
      </c>
      <c r="G26" s="32">
        <f t="shared" si="1"/>
        <v>13.9</v>
      </c>
      <c r="H26" s="34">
        <f t="shared" si="2"/>
        <v>5.8501683501683504</v>
      </c>
    </row>
    <row r="27" spans="1:8" x14ac:dyDescent="0.2">
      <c r="A27" s="11" t="s">
        <v>48</v>
      </c>
      <c r="B27" s="18" t="s">
        <v>49</v>
      </c>
      <c r="C27" s="20"/>
      <c r="D27" s="20"/>
      <c r="E27" s="20">
        <v>-21.1</v>
      </c>
      <c r="F27" s="32" t="e">
        <f t="shared" si="0"/>
        <v>#DIV/0!</v>
      </c>
      <c r="G27" s="32">
        <f t="shared" si="1"/>
        <v>-21.1</v>
      </c>
      <c r="H27" s="34" t="e">
        <f t="shared" si="2"/>
        <v>#DIV/0!</v>
      </c>
    </row>
    <row r="28" spans="1:8" ht="24" x14ac:dyDescent="0.2">
      <c r="A28" s="11" t="s">
        <v>60</v>
      </c>
      <c r="B28" s="18" t="s">
        <v>61</v>
      </c>
      <c r="C28" s="20"/>
      <c r="D28" s="20"/>
      <c r="E28" s="20"/>
      <c r="F28" s="32" t="e">
        <f t="shared" si="0"/>
        <v>#DIV/0!</v>
      </c>
      <c r="G28" s="32">
        <f t="shared" si="1"/>
        <v>0</v>
      </c>
      <c r="H28" s="34"/>
    </row>
    <row r="29" spans="1:8" ht="24" x14ac:dyDescent="0.2">
      <c r="A29" s="11" t="s">
        <v>62</v>
      </c>
      <c r="B29" s="18" t="s">
        <v>63</v>
      </c>
      <c r="C29" s="20"/>
      <c r="D29" s="20"/>
      <c r="E29" s="20"/>
      <c r="F29" s="32" t="e">
        <f t="shared" si="0"/>
        <v>#DIV/0!</v>
      </c>
      <c r="G29" s="32">
        <f t="shared" si="1"/>
        <v>0</v>
      </c>
      <c r="H29" s="34"/>
    </row>
    <row r="30" spans="1:8" x14ac:dyDescent="0.2">
      <c r="A30" s="12" t="s">
        <v>20</v>
      </c>
      <c r="B30" s="19" t="s">
        <v>3</v>
      </c>
      <c r="C30" s="23">
        <f>SUM(C8:C27)</f>
        <v>161227.20000000001</v>
      </c>
      <c r="D30" s="23">
        <f>SUM(D8:D29)</f>
        <v>0</v>
      </c>
      <c r="E30" s="23">
        <f>SUM(E8:E29)</f>
        <v>8565.5</v>
      </c>
      <c r="F30" s="33" t="e">
        <f t="shared" si="0"/>
        <v>#DIV/0!</v>
      </c>
      <c r="G30" s="33">
        <f t="shared" si="1"/>
        <v>8565.5</v>
      </c>
      <c r="H30" s="35">
        <f t="shared" si="2"/>
        <v>5.3126891740351496</v>
      </c>
    </row>
    <row r="31" spans="1:8" s="31" customFormat="1" x14ac:dyDescent="0.2">
      <c r="A31" s="12" t="s">
        <v>21</v>
      </c>
      <c r="B31" s="19" t="s">
        <v>9</v>
      </c>
      <c r="C31" s="22">
        <f>C32+C33+C34+C35+C36+C37+C38</f>
        <v>262268.2</v>
      </c>
      <c r="D31" s="22">
        <f>D32+D33+D34+D35+D36+D37+D38</f>
        <v>0</v>
      </c>
      <c r="E31" s="22">
        <f>E32+E33+E34+E35+E36+E37+E38</f>
        <v>22510.2</v>
      </c>
      <c r="F31" s="33" t="e">
        <f t="shared" si="0"/>
        <v>#DIV/0!</v>
      </c>
      <c r="G31" s="33">
        <f t="shared" si="1"/>
        <v>22510.2</v>
      </c>
      <c r="H31" s="35">
        <f t="shared" si="2"/>
        <v>8.5828933892862356</v>
      </c>
    </row>
    <row r="32" spans="1:8" x14ac:dyDescent="0.2">
      <c r="A32" s="11"/>
      <c r="B32" s="18" t="s">
        <v>10</v>
      </c>
      <c r="C32" s="20">
        <v>755.5</v>
      </c>
      <c r="D32" s="20"/>
      <c r="E32" s="20">
        <v>125.9</v>
      </c>
      <c r="F32" s="32" t="e">
        <f t="shared" si="0"/>
        <v>#DIV/0!</v>
      </c>
      <c r="G32" s="32">
        <f t="shared" si="1"/>
        <v>125.9</v>
      </c>
      <c r="H32" s="34">
        <f t="shared" si="2"/>
        <v>16.664460622104567</v>
      </c>
    </row>
    <row r="33" spans="1:8" x14ac:dyDescent="0.2">
      <c r="A33" s="11"/>
      <c r="B33" s="18" t="s">
        <v>11</v>
      </c>
      <c r="C33" s="20">
        <v>1696.4</v>
      </c>
      <c r="D33" s="20"/>
      <c r="E33" s="20"/>
      <c r="F33" s="32" t="e">
        <f t="shared" si="0"/>
        <v>#DIV/0!</v>
      </c>
      <c r="G33" s="32">
        <f t="shared" si="1"/>
        <v>0</v>
      </c>
      <c r="H33" s="34">
        <f t="shared" si="2"/>
        <v>0</v>
      </c>
    </row>
    <row r="34" spans="1:8" x14ac:dyDescent="0.2">
      <c r="A34" s="11"/>
      <c r="B34" s="18" t="s">
        <v>22</v>
      </c>
      <c r="C34" s="20">
        <v>259816.3</v>
      </c>
      <c r="D34" s="20"/>
      <c r="E34" s="20">
        <v>23052.7</v>
      </c>
      <c r="F34" s="32" t="e">
        <f t="shared" si="0"/>
        <v>#DIV/0!</v>
      </c>
      <c r="G34" s="32">
        <f t="shared" si="1"/>
        <v>23052.7</v>
      </c>
      <c r="H34" s="34">
        <f t="shared" si="2"/>
        <v>8.8726919750608424</v>
      </c>
    </row>
    <row r="35" spans="1:8" x14ac:dyDescent="0.2">
      <c r="A35" s="11"/>
      <c r="B35" s="18" t="s">
        <v>72</v>
      </c>
      <c r="C35" s="20"/>
      <c r="D35" s="20"/>
      <c r="E35" s="20"/>
      <c r="F35" s="32" t="e">
        <f t="shared" si="0"/>
        <v>#DIV/0!</v>
      </c>
      <c r="G35" s="32">
        <f t="shared" si="1"/>
        <v>0</v>
      </c>
      <c r="H35" s="34" t="e">
        <f t="shared" si="2"/>
        <v>#DIV/0!</v>
      </c>
    </row>
    <row r="36" spans="1:8" x14ac:dyDescent="0.2">
      <c r="A36" s="11"/>
      <c r="B36" s="18" t="s">
        <v>59</v>
      </c>
      <c r="C36" s="20"/>
      <c r="D36" s="20"/>
      <c r="E36" s="20"/>
      <c r="F36" s="32" t="e">
        <f t="shared" si="0"/>
        <v>#DIV/0!</v>
      </c>
      <c r="G36" s="32">
        <f>E36-D36</f>
        <v>0</v>
      </c>
      <c r="H36" s="34" t="e">
        <f t="shared" si="2"/>
        <v>#DIV/0!</v>
      </c>
    </row>
    <row r="37" spans="1:8" ht="24" x14ac:dyDescent="0.2">
      <c r="A37" s="11" t="s">
        <v>66</v>
      </c>
      <c r="B37" s="18" t="s">
        <v>67</v>
      </c>
      <c r="C37" s="20"/>
      <c r="D37" s="20"/>
      <c r="E37" s="20">
        <v>1000.5</v>
      </c>
      <c r="F37" s="32"/>
      <c r="G37" s="32"/>
      <c r="H37" s="34"/>
    </row>
    <row r="38" spans="1:8" ht="24" x14ac:dyDescent="0.2">
      <c r="A38" s="11" t="s">
        <v>68</v>
      </c>
      <c r="B38" s="18" t="s">
        <v>69</v>
      </c>
      <c r="C38" s="20"/>
      <c r="D38" s="20"/>
      <c r="E38" s="20">
        <v>-1668.9</v>
      </c>
      <c r="F38" s="32" t="e">
        <f t="shared" si="0"/>
        <v>#DIV/0!</v>
      </c>
      <c r="G38" s="32">
        <f>E38-D38</f>
        <v>-1668.9</v>
      </c>
      <c r="H38" s="34" t="e">
        <f t="shared" si="2"/>
        <v>#DIV/0!</v>
      </c>
    </row>
    <row r="39" spans="1:8" x14ac:dyDescent="0.2">
      <c r="A39" s="12" t="s">
        <v>23</v>
      </c>
      <c r="B39" s="19" t="s">
        <v>4</v>
      </c>
      <c r="C39" s="23">
        <f>C30+C31</f>
        <v>423495.4</v>
      </c>
      <c r="D39" s="23">
        <f>D30+D31</f>
        <v>0</v>
      </c>
      <c r="E39" s="23">
        <f>E30+E31</f>
        <v>31075.7</v>
      </c>
      <c r="F39" s="33" t="e">
        <f>E39/D39*100</f>
        <v>#DIV/0!</v>
      </c>
      <c r="G39" s="33">
        <f t="shared" si="1"/>
        <v>31075.7</v>
      </c>
      <c r="H39" s="35">
        <f t="shared" si="2"/>
        <v>7.3379073302803288</v>
      </c>
    </row>
    <row r="40" spans="1:8" x14ac:dyDescent="0.2">
      <c r="A40" s="11"/>
      <c r="B40" s="48" t="s">
        <v>24</v>
      </c>
      <c r="C40" s="49"/>
      <c r="D40" s="49"/>
      <c r="E40" s="49"/>
      <c r="F40" s="49"/>
      <c r="G40" s="49"/>
      <c r="H40" s="50"/>
    </row>
    <row r="41" spans="1:8" x14ac:dyDescent="0.2">
      <c r="A41" s="9" t="s">
        <v>5</v>
      </c>
      <c r="B41" s="18" t="s">
        <v>27</v>
      </c>
      <c r="C41" s="21">
        <v>32447.8</v>
      </c>
      <c r="D41" s="21"/>
      <c r="E41" s="20">
        <v>2348.5</v>
      </c>
      <c r="F41" s="32" t="e">
        <f t="shared" ref="F41:F52" si="3">E41/D41*100</f>
        <v>#DIV/0!</v>
      </c>
      <c r="G41" s="32">
        <f t="shared" ref="G41:G52" si="4">E41-D41</f>
        <v>2348.5</v>
      </c>
      <c r="H41" s="34">
        <f t="shared" si="2"/>
        <v>7.237778832463218</v>
      </c>
    </row>
    <row r="42" spans="1:8" x14ac:dyDescent="0.2">
      <c r="A42" s="9" t="s">
        <v>50</v>
      </c>
      <c r="B42" s="18" t="s">
        <v>51</v>
      </c>
      <c r="C42" s="21"/>
      <c r="D42" s="21"/>
      <c r="E42" s="20"/>
      <c r="F42" s="32"/>
      <c r="G42" s="32"/>
      <c r="H42" s="34"/>
    </row>
    <row r="43" spans="1:8" ht="24" x14ac:dyDescent="0.2">
      <c r="A43" s="9" t="s">
        <v>25</v>
      </c>
      <c r="B43" s="18" t="s">
        <v>26</v>
      </c>
      <c r="C43" s="21">
        <v>120</v>
      </c>
      <c r="D43" s="21"/>
      <c r="E43" s="20"/>
      <c r="F43" s="32" t="e">
        <f t="shared" si="3"/>
        <v>#DIV/0!</v>
      </c>
      <c r="G43" s="32">
        <f t="shared" si="4"/>
        <v>0</v>
      </c>
      <c r="H43" s="34">
        <f t="shared" si="2"/>
        <v>0</v>
      </c>
    </row>
    <row r="44" spans="1:8" x14ac:dyDescent="0.2">
      <c r="A44" s="9" t="s">
        <v>52</v>
      </c>
      <c r="B44" s="18" t="s">
        <v>53</v>
      </c>
      <c r="C44" s="21">
        <v>5153.5</v>
      </c>
      <c r="D44" s="21"/>
      <c r="E44" s="20">
        <v>267</v>
      </c>
      <c r="F44" s="32" t="e">
        <f>E44/D44*100</f>
        <v>#DIV/0!</v>
      </c>
      <c r="G44" s="32">
        <f>E44-D44</f>
        <v>267</v>
      </c>
      <c r="H44" s="34">
        <f>E44/C44*100</f>
        <v>5.1809449888425343</v>
      </c>
    </row>
    <row r="45" spans="1:8" x14ac:dyDescent="0.2">
      <c r="A45" s="9" t="s">
        <v>75</v>
      </c>
      <c r="B45" s="18" t="s">
        <v>76</v>
      </c>
      <c r="C45" s="21">
        <v>545.29999999999995</v>
      </c>
      <c r="D45" s="21"/>
      <c r="E45" s="20"/>
      <c r="F45" s="32" t="e">
        <f>E45/D45*100</f>
        <v>#DIV/0!</v>
      </c>
      <c r="G45" s="32">
        <f>E45-D45</f>
        <v>0</v>
      </c>
      <c r="H45" s="34">
        <f>E45/C45*100</f>
        <v>0</v>
      </c>
    </row>
    <row r="46" spans="1:8" x14ac:dyDescent="0.2">
      <c r="A46" s="9" t="s">
        <v>29</v>
      </c>
      <c r="B46" s="18" t="s">
        <v>6</v>
      </c>
      <c r="C46" s="21">
        <v>277622</v>
      </c>
      <c r="D46" s="21"/>
      <c r="E46" s="20">
        <v>5941.9</v>
      </c>
      <c r="F46" s="32" t="e">
        <f t="shared" si="3"/>
        <v>#DIV/0!</v>
      </c>
      <c r="G46" s="32">
        <f t="shared" si="4"/>
        <v>5941.9</v>
      </c>
      <c r="H46" s="34">
        <f t="shared" si="2"/>
        <v>2.1402842714194117</v>
      </c>
    </row>
    <row r="47" spans="1:8" x14ac:dyDescent="0.2">
      <c r="A47" s="9" t="s">
        <v>30</v>
      </c>
      <c r="B47" s="18" t="s">
        <v>13</v>
      </c>
      <c r="C47" s="21">
        <v>29633</v>
      </c>
      <c r="D47" s="21"/>
      <c r="E47" s="20">
        <v>4877.2</v>
      </c>
      <c r="F47" s="32" t="e">
        <f t="shared" si="3"/>
        <v>#DIV/0!</v>
      </c>
      <c r="G47" s="32">
        <f t="shared" si="4"/>
        <v>4877.2</v>
      </c>
      <c r="H47" s="34">
        <f t="shared" si="2"/>
        <v>16.458677825397359</v>
      </c>
    </row>
    <row r="48" spans="1:8" x14ac:dyDescent="0.2">
      <c r="A48" s="9" t="s">
        <v>31</v>
      </c>
      <c r="B48" s="18" t="s">
        <v>8</v>
      </c>
      <c r="C48" s="21">
        <v>658.9</v>
      </c>
      <c r="D48" s="21"/>
      <c r="E48" s="20"/>
      <c r="F48" s="32" t="e">
        <f t="shared" si="3"/>
        <v>#DIV/0!</v>
      </c>
      <c r="G48" s="32">
        <f t="shared" si="4"/>
        <v>0</v>
      </c>
      <c r="H48" s="34">
        <f t="shared" si="2"/>
        <v>0</v>
      </c>
    </row>
    <row r="49" spans="1:8" x14ac:dyDescent="0.2">
      <c r="A49" s="9" t="s">
        <v>32</v>
      </c>
      <c r="B49" s="18" t="s">
        <v>28</v>
      </c>
      <c r="C49" s="20">
        <v>59919.4</v>
      </c>
      <c r="D49" s="20"/>
      <c r="E49" s="20">
        <v>3361.9</v>
      </c>
      <c r="F49" s="32" t="e">
        <f t="shared" si="3"/>
        <v>#DIV/0!</v>
      </c>
      <c r="G49" s="32">
        <f t="shared" si="4"/>
        <v>3361.9</v>
      </c>
      <c r="H49" s="34">
        <f t="shared" si="2"/>
        <v>5.6107037119864351</v>
      </c>
    </row>
    <row r="50" spans="1:8" x14ac:dyDescent="0.2">
      <c r="A50" s="9" t="s">
        <v>54</v>
      </c>
      <c r="B50" s="18" t="s">
        <v>70</v>
      </c>
      <c r="C50" s="20">
        <v>7619.7</v>
      </c>
      <c r="D50" s="20"/>
      <c r="E50" s="20">
        <v>1859.3</v>
      </c>
      <c r="F50" s="32" t="e">
        <f t="shared" si="3"/>
        <v>#DIV/0!</v>
      </c>
      <c r="G50" s="32">
        <f t="shared" si="4"/>
        <v>1859.3</v>
      </c>
      <c r="H50" s="34">
        <f t="shared" si="2"/>
        <v>24.401223145268187</v>
      </c>
    </row>
    <row r="51" spans="1:8" x14ac:dyDescent="0.2">
      <c r="A51" s="9" t="s">
        <v>71</v>
      </c>
      <c r="B51" s="18" t="s">
        <v>55</v>
      </c>
      <c r="C51" s="20">
        <v>9775.7999999999993</v>
      </c>
      <c r="D51" s="20"/>
      <c r="E51" s="20">
        <v>1629.3</v>
      </c>
      <c r="F51" s="32" t="e">
        <f>E51/D51*100</f>
        <v>#DIV/0!</v>
      </c>
      <c r="G51" s="32">
        <f>E51-D51</f>
        <v>1629.3</v>
      </c>
      <c r="H51" s="34">
        <f>E51/C51*100</f>
        <v>16.666666666666668</v>
      </c>
    </row>
    <row r="52" spans="1:8" x14ac:dyDescent="0.2">
      <c r="A52" s="10">
        <v>9800</v>
      </c>
      <c r="B52" s="19" t="s">
        <v>42</v>
      </c>
      <c r="C52" s="22">
        <f>SUM(C41:C51)</f>
        <v>423495.4</v>
      </c>
      <c r="D52" s="22">
        <f>SUM(D41:D51)</f>
        <v>0</v>
      </c>
      <c r="E52" s="22">
        <f>SUM(E41:E51)</f>
        <v>20285.099999999999</v>
      </c>
      <c r="F52" s="33" t="e">
        <f t="shared" si="3"/>
        <v>#DIV/0!</v>
      </c>
      <c r="G52" s="33">
        <f t="shared" si="4"/>
        <v>20285.099999999999</v>
      </c>
      <c r="H52" s="35">
        <f t="shared" si="2"/>
        <v>4.7899221573599142</v>
      </c>
    </row>
    <row r="53" spans="1:8" x14ac:dyDescent="0.2">
      <c r="A53" s="10">
        <v>7900</v>
      </c>
      <c r="B53" s="19" t="s">
        <v>41</v>
      </c>
      <c r="C53" s="20">
        <f>C39-C52</f>
        <v>0</v>
      </c>
      <c r="D53" s="20">
        <f>D39-D52</f>
        <v>0</v>
      </c>
      <c r="E53" s="20">
        <f>E39-E52</f>
        <v>10790.600000000002</v>
      </c>
      <c r="F53" s="32" t="e">
        <f>E53/D53*100</f>
        <v>#DIV/0!</v>
      </c>
      <c r="G53" s="32">
        <f>E53-D53</f>
        <v>10790.600000000002</v>
      </c>
      <c r="H53" s="34" t="e">
        <f>E53/C53*100</f>
        <v>#DIV/0!</v>
      </c>
    </row>
    <row r="54" spans="1:8" x14ac:dyDescent="0.2">
      <c r="A54" s="17"/>
      <c r="B54" s="37"/>
      <c r="C54" s="38"/>
      <c r="D54" s="38"/>
      <c r="E54" s="38"/>
      <c r="F54" s="38"/>
      <c r="G54" s="38"/>
      <c r="H54" s="39"/>
    </row>
    <row r="55" spans="1:8" x14ac:dyDescent="0.2">
      <c r="A55" s="5"/>
    </row>
    <row r="56" spans="1:8" x14ac:dyDescent="0.2">
      <c r="A56" s="5"/>
    </row>
    <row r="57" spans="1:8" x14ac:dyDescent="0.2">
      <c r="A57" s="5"/>
    </row>
    <row r="58" spans="1:8" x14ac:dyDescent="0.2">
      <c r="A58" s="5"/>
    </row>
    <row r="59" spans="1:8" x14ac:dyDescent="0.2">
      <c r="A59" s="5"/>
    </row>
    <row r="60" spans="1:8" x14ac:dyDescent="0.2">
      <c r="A60" s="5"/>
    </row>
    <row r="61" spans="1:8" x14ac:dyDescent="0.2">
      <c r="A61" s="5"/>
    </row>
    <row r="62" spans="1:8" x14ac:dyDescent="0.2">
      <c r="A62" s="5"/>
    </row>
    <row r="63" spans="1:8" x14ac:dyDescent="0.2">
      <c r="A63" s="5"/>
    </row>
    <row r="64" spans="1:8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  <row r="324" spans="1:1" x14ac:dyDescent="0.2">
      <c r="A324" s="5"/>
    </row>
    <row r="325" spans="1:1" x14ac:dyDescent="0.2">
      <c r="A325" s="5"/>
    </row>
    <row r="326" spans="1:1" x14ac:dyDescent="0.2">
      <c r="A326" s="5"/>
    </row>
    <row r="327" spans="1:1" x14ac:dyDescent="0.2">
      <c r="A327" s="5"/>
    </row>
    <row r="328" spans="1:1" x14ac:dyDescent="0.2">
      <c r="A328" s="5"/>
    </row>
    <row r="329" spans="1:1" x14ac:dyDescent="0.2">
      <c r="A329" s="5"/>
    </row>
    <row r="330" spans="1:1" x14ac:dyDescent="0.2">
      <c r="A330" s="5"/>
    </row>
    <row r="331" spans="1:1" x14ac:dyDescent="0.2">
      <c r="A331" s="5"/>
    </row>
    <row r="332" spans="1:1" x14ac:dyDescent="0.2">
      <c r="A332" s="5"/>
    </row>
    <row r="333" spans="1:1" x14ac:dyDescent="0.2">
      <c r="A333" s="5"/>
    </row>
    <row r="334" spans="1:1" x14ac:dyDescent="0.2">
      <c r="A334" s="5"/>
    </row>
    <row r="335" spans="1:1" x14ac:dyDescent="0.2">
      <c r="A335" s="5"/>
    </row>
    <row r="336" spans="1:1" x14ac:dyDescent="0.2">
      <c r="A336" s="5"/>
    </row>
    <row r="337" spans="1:1" x14ac:dyDescent="0.2">
      <c r="A337" s="5"/>
    </row>
    <row r="338" spans="1:1" x14ac:dyDescent="0.2">
      <c r="A338" s="5"/>
    </row>
    <row r="339" spans="1:1" x14ac:dyDescent="0.2">
      <c r="A339" s="5"/>
    </row>
    <row r="340" spans="1:1" x14ac:dyDescent="0.2">
      <c r="A340" s="5"/>
    </row>
    <row r="341" spans="1:1" x14ac:dyDescent="0.2">
      <c r="A341" s="5"/>
    </row>
  </sheetData>
  <mergeCells count="10">
    <mergeCell ref="B54:H54"/>
    <mergeCell ref="A2:F2"/>
    <mergeCell ref="H4:H5"/>
    <mergeCell ref="B7:F7"/>
    <mergeCell ref="A1:F1"/>
    <mergeCell ref="A4:A5"/>
    <mergeCell ref="B4:B5"/>
    <mergeCell ref="C4:C5"/>
    <mergeCell ref="D4:F4"/>
    <mergeCell ref="B40:H40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Malisheva</cp:lastModifiedBy>
  <cp:lastPrinted>2019-12-18T06:47:39Z</cp:lastPrinted>
  <dcterms:created xsi:type="dcterms:W3CDTF">2003-09-26T11:31:27Z</dcterms:created>
  <dcterms:modified xsi:type="dcterms:W3CDTF">2021-02-25T08:12:00Z</dcterms:modified>
</cp:coreProperties>
</file>