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72D2437D-FD1B-4C65-A7E0-0A5CC93D96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<sst xmlns="http://schemas.openxmlformats.org/spreadsheetml/2006/main" count="97" uniqueCount="97">
  <si>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</si>
  <si>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</si>
  <si>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</si>
  <si>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</si>
  <si>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</si>
  <si>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</si>
  <si>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</si>
  <si>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</si>
  <si>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</si>
  <si>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</si>
  <si>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</si>
  <si>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</si>
  <si>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</si>
  <si>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</si>
  <si>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</si>
  <si>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</si>
  <si>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</si>
  <si>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</si>
  <si>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</si>
  <si>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</si>
  <si>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</si>
  <si>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</si>
  <si>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</si>
  <si>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</si>
  <si>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</si>
  <si>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</si>
  <si>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</si>
  <si>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</si>
  <si>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</si>
  <si>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</si>
  <si>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</si>
  <si>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</si>
  <si>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</si>
  <si>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</si>
  <si>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</si>
  <si>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</si>
  <si>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</si>
  <si>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</si>
  <si>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</si>
  <si>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</si>
  <si>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</si>
  <si>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</si>
  <si>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</si>
  <si>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</si>
  <si>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</si>
  <si>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</si>
  <si>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</si>
  <si>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</si>
  <si>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</si>
  <si>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</si>
  <si>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</si>
  <si>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</si>
  <si>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</si>
  <si>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</si>
  <si>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</si>
  <si>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</si>
  <si>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</si>
  <si>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</si>
  <si>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</si>
  <si>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</si>
  <si>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</si>
  <si>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</si>
  <si>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</si>
  <si>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</si>
  <si>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</si>
  <si>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</si>
  <si>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</si>
  <si>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</si>
  <si>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</si>
  <si>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</si>
  <si>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</si>
  <si>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</si>
  <si>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</si>
  <si>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</si>
  <si>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</si>
  <si>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</si>
  <si>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</si>
  <si>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</si>
  <si>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</si>
  <si>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</si>
  <si>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</si>
  <si>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</si>
  <si>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</si>
  <si>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</si>
  <si>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</si>
  <si>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</si>
  <si>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</si>
  <si>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</si>
  <si>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</si>
  <si>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</si>
  <si>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</si>
  <si>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</si>
  <si>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по исполнению бюджета муниципального района "Курчатовский район" на 01.02.2021 год</t>
  </si>
  <si>
    <t>на 01.02.2021года</t>
  </si>
  <si>
    <t>уточненный бюджет  2021год</t>
  </si>
  <si>
    <t xml:space="preserve"> Первоначальный бюджет района 2021 год</t>
  </si>
  <si>
    <t>кассовое исполнение на   01.02.2021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</si>
</sst>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D50" sqref="D50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92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95</v>
      </c>
      <c r="D4" s="45" t="s">
        <v>93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94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/>
      <c r="E8" s="20">
        <v>7340.5</v>
      </c>
      <c r="F8" s="32" t="e">
        <f t="shared" ref="F8:F38" si="0">E8/D8*100</f>
        <v>#DIV/0!</v>
      </c>
      <c r="G8" s="32">
        <f>E8-D8</f>
        <v>7340.5</v>
      </c>
      <c r="H8" s="34">
        <f>E8/C8*100</f>
        <v>5.2203565815394022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/>
      <c r="E9" s="20">
        <v>700.8</v>
      </c>
      <c r="F9" s="32" t="e">
        <f t="shared" si="0"/>
        <v>#DIV/0!</v>
      </c>
      <c r="G9" s="32">
        <f t="shared" ref="G9:G39" si="1">E9-D9</f>
        <v>700.8</v>
      </c>
      <c r="H9" s="34">
        <f t="shared" ref="H9:H52" si="2">E9/C9*100</f>
        <v>81.993681993681989</v>
      </c>
    </row>
    <row r="10" spans="1:8" x14ac:dyDescent="0.2">
      <c r="A10" s="11" t="s">
        <v>35</v>
      </c>
      <c r="B10" s="18" t="s">
        <v>34</v>
      </c>
      <c r="C10" s="20">
        <v>11.4</v>
      </c>
      <c r="D10" s="20"/>
      <c r="E10" s="20"/>
      <c r="F10" s="32" t="e">
        <f t="shared" si="0"/>
        <v>#DIV/0!</v>
      </c>
      <c r="G10" s="32">
        <f t="shared" si="1"/>
        <v>0</v>
      </c>
      <c r="H10" s="34">
        <f t="shared" si="2"/>
        <v>0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/>
      <c r="E11" s="20">
        <v>10.3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/>
      <c r="E12" s="20">
        <v>331.7</v>
      </c>
      <c r="F12" s="32" t="e">
        <f t="shared" si="0"/>
        <v>#DIV/0!</v>
      </c>
      <c r="G12" s="32">
        <f t="shared" si="1"/>
        <v>331.7</v>
      </c>
      <c r="H12" s="34">
        <f t="shared" si="2"/>
        <v>7.6601542653918981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/>
      <c r="E13" s="20">
        <v>15.8</v>
      </c>
      <c r="F13" s="32" t="e">
        <f t="shared" si="0"/>
        <v>#DIV/0!</v>
      </c>
      <c r="G13" s="32">
        <f t="shared" si="1"/>
        <v>15.8</v>
      </c>
      <c r="H13" s="34">
        <f t="shared" si="2"/>
        <v>1.6066707341875128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/>
      <c r="E14" s="20">
        <v>2.6</v>
      </c>
      <c r="F14" s="32" t="e">
        <f t="shared" si="0"/>
        <v>#DIV/0!</v>
      </c>
      <c r="G14" s="32">
        <f t="shared" si="1"/>
        <v>2.6</v>
      </c>
      <c r="H14" s="34">
        <f t="shared" si="2"/>
        <v>0.80520284917931262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41.5</v>
      </c>
      <c r="F16" s="32" t="e">
        <f t="shared" si="0"/>
        <v>#DIV/0!</v>
      </c>
      <c r="G16" s="32">
        <f t="shared" si="1"/>
        <v>41.5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/>
      <c r="E21" s="20">
        <v>-156.9</v>
      </c>
      <c r="F21" s="32" t="e">
        <f t="shared" si="0"/>
        <v>#DIV/0!</v>
      </c>
      <c r="G21" s="32">
        <f t="shared" si="1"/>
        <v>-156.9</v>
      </c>
      <c r="H21" s="34">
        <f t="shared" si="2"/>
        <v>-2.5305635302087031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/>
      <c r="E22" s="20"/>
      <c r="F22" s="32" t="e">
        <f t="shared" si="0"/>
        <v>#DIV/0!</v>
      </c>
      <c r="G22" s="32">
        <f t="shared" si="1"/>
        <v>0</v>
      </c>
      <c r="H22" s="34">
        <f t="shared" si="2"/>
        <v>0</v>
      </c>
    </row>
    <row r="23" spans="1:8" x14ac:dyDescent="0.2">
      <c r="A23" s="11" t="s">
        <v>64</v>
      </c>
      <c r="B23" s="18" t="s">
        <v>65</v>
      </c>
      <c r="C23" s="20">
        <v>7427.8</v>
      </c>
      <c r="D23" s="20"/>
      <c r="E23" s="20">
        <v>221.6</v>
      </c>
      <c r="F23" s="32" t="e">
        <f>E23/D23*100</f>
        <v>#DIV/0!</v>
      </c>
      <c r="G23" s="32">
        <f>E23-D23</f>
        <v>221.6</v>
      </c>
      <c r="H23" s="34">
        <f>E23/C23*100</f>
        <v>2.9833867363149249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/>
      <c r="E24" s="20">
        <v>64.8</v>
      </c>
      <c r="F24" s="32" t="e">
        <f t="shared" si="0"/>
        <v>#DIV/0!</v>
      </c>
      <c r="G24" s="32">
        <f t="shared" si="1"/>
        <v>64.8</v>
      </c>
      <c r="H24" s="34">
        <f t="shared" si="2"/>
        <v>43.2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/>
      <c r="E26" s="20">
        <v>13.9</v>
      </c>
      <c r="F26" s="32" t="e">
        <f t="shared" si="0"/>
        <v>#DIV/0!</v>
      </c>
      <c r="G26" s="32">
        <f t="shared" si="1"/>
        <v>13.9</v>
      </c>
      <c r="H26" s="34">
        <f t="shared" si="2"/>
        <v>5.8501683501683504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-21.1</v>
      </c>
      <c r="F27" s="32" t="e">
        <f t="shared" si="0"/>
        <v>#DIV/0!</v>
      </c>
      <c r="G27" s="32">
        <f t="shared" si="1"/>
        <v>-21.1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0</v>
      </c>
      <c r="E30" s="23">
        <f>SUM(E8:E29)</f>
        <v>8565.5</v>
      </c>
      <c r="F30" s="33" t="e">
        <f t="shared" si="0"/>
        <v>#DIV/0!</v>
      </c>
      <c r="G30" s="33">
        <f t="shared" si="1"/>
        <v>8565.5</v>
      </c>
      <c r="H30" s="35">
        <f t="shared" si="2"/>
        <v>5.3126891740351496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0</v>
      </c>
      <c r="E31" s="22">
        <f>E32+E33+E34+E35+E36+E37+E38</f>
        <v>22510.2</v>
      </c>
      <c r="F31" s="33" t="e">
        <f t="shared" si="0"/>
        <v>#DIV/0!</v>
      </c>
      <c r="G31" s="33">
        <f t="shared" si="1"/>
        <v>22510.2</v>
      </c>
      <c r="H31" s="35">
        <f t="shared" si="2"/>
        <v>8.5828933892862356</v>
      </c>
    </row>
    <row r="32" spans="1:8" x14ac:dyDescent="0.2">
      <c r="A32" s="11"/>
      <c r="B32" s="18" t="s">
        <v>10</v>
      </c>
      <c r="C32" s="20">
        <v>755.5</v>
      </c>
      <c r="D32" s="20"/>
      <c r="E32" s="20">
        <v>125.9</v>
      </c>
      <c r="F32" s="32" t="e">
        <f t="shared" si="0"/>
        <v>#DIV/0!</v>
      </c>
      <c r="G32" s="32">
        <f t="shared" si="1"/>
        <v>125.9</v>
      </c>
      <c r="H32" s="34">
        <f t="shared" si="2"/>
        <v>16.664460622104567</v>
      </c>
    </row>
    <row r="33" spans="1:8" x14ac:dyDescent="0.2">
      <c r="A33" s="11"/>
      <c r="B33" s="18" t="s">
        <v>11</v>
      </c>
      <c r="C33" s="20">
        <v>1696.4</v>
      </c>
      <c r="D33" s="20"/>
      <c r="E33" s="20"/>
      <c r="F33" s="32" t="e">
        <f t="shared" si="0"/>
        <v>#DIV/0!</v>
      </c>
      <c r="G33" s="32">
        <f t="shared" si="1"/>
        <v>0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259816.3</v>
      </c>
      <c r="D34" s="20"/>
      <c r="E34" s="20">
        <v>23052.7</v>
      </c>
      <c r="F34" s="32" t="e">
        <f t="shared" si="0"/>
        <v>#DIV/0!</v>
      </c>
      <c r="G34" s="32">
        <f t="shared" si="1"/>
        <v>23052.7</v>
      </c>
      <c r="H34" s="34">
        <f t="shared" si="2"/>
        <v>8.8726919750608424</v>
      </c>
    </row>
    <row r="35" spans="1:8" x14ac:dyDescent="0.2">
      <c r="A35" s="11"/>
      <c r="B35" s="18" t="s">
        <v>72</v>
      </c>
      <c r="C35" s="20"/>
      <c r="D35" s="20"/>
      <c r="E35" s="20"/>
      <c r="F35" s="32" t="e">
        <f t="shared" si="0"/>
        <v>#DIV/0!</v>
      </c>
      <c r="G35" s="32">
        <f t="shared" si="1"/>
        <v>0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/>
      <c r="E36" s="20"/>
      <c r="F36" s="32" t="e">
        <f t="shared" si="0"/>
        <v>#DIV/0!</v>
      </c>
      <c r="G36" s="32">
        <f>E36-D36</f>
        <v>0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/>
      <c r="E38" s="20">
        <v>-1668.9</v>
      </c>
      <c r="F38" s="32" t="e">
        <f t="shared" si="0"/>
        <v>#DIV/0!</v>
      </c>
      <c r="G38" s="32">
        <f>E38-D38</f>
        <v>-1668.9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0</v>
      </c>
      <c r="E39" s="23">
        <f>E30+E31</f>
        <v>31075.7</v>
      </c>
      <c r="F39" s="33" t="e">
        <f>E39/D39*100</f>
        <v>#DIV/0!</v>
      </c>
      <c r="G39" s="33">
        <f t="shared" si="1"/>
        <v>31075.7</v>
      </c>
      <c r="H39" s="35">
        <f t="shared" si="2"/>
        <v>7.3379073302803288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/>
      <c r="E41" s="20">
        <v>2348.5</v>
      </c>
      <c r="F41" s="32" t="e">
        <f t="shared" ref="F41:F52" si="3">E41/D41*100</f>
        <v>#DIV/0!</v>
      </c>
      <c r="G41" s="32">
        <f t="shared" ref="G41:G52" si="4">E41-D41</f>
        <v>2348.5</v>
      </c>
      <c r="H41" s="34">
        <f t="shared" si="2"/>
        <v>7.237778832463218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/>
      <c r="E43" s="20"/>
      <c r="F43" s="32" t="e">
        <f t="shared" si="3"/>
        <v>#DIV/0!</v>
      </c>
      <c r="G43" s="32">
        <f t="shared" si="4"/>
        <v>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5153.5</v>
      </c>
      <c r="D44" s="21"/>
      <c r="E44" s="20">
        <v>267</v>
      </c>
      <c r="F44" s="32" t="e">
        <f>E44/D44*100</f>
        <v>#DIV/0!</v>
      </c>
      <c r="G44" s="32">
        <f>E44-D44</f>
        <v>267</v>
      </c>
      <c r="H44" s="34">
        <f>E44/C44*100</f>
        <v>5.1809449888425343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/>
      <c r="E45" s="20"/>
      <c r="F45" s="32" t="e">
        <f>E45/D45*100</f>
        <v>#DIV/0!</v>
      </c>
      <c r="G45" s="32">
        <f>E45-D45</f>
        <v>0</v>
      </c>
      <c r="H45" s="34">
        <f>E45/C45*100</f>
        <v>0</v>
      </c>
    </row>
    <row r="46" spans="1:8" x14ac:dyDescent="0.2">
      <c r="A46" s="9" t="s">
        <v>29</v>
      </c>
      <c r="B46" s="18" t="s">
        <v>6</v>
      </c>
      <c r="C46" s="21">
        <v>277622</v>
      </c>
      <c r="D46" s="21"/>
      <c r="E46" s="20">
        <v>5941.9</v>
      </c>
      <c r="F46" s="32" t="e">
        <f t="shared" si="3"/>
        <v>#DIV/0!</v>
      </c>
      <c r="G46" s="32">
        <f t="shared" si="4"/>
        <v>5941.9</v>
      </c>
      <c r="H46" s="34">
        <f t="shared" si="2"/>
        <v>2.1402842714194117</v>
      </c>
    </row>
    <row r="47" spans="1:8" x14ac:dyDescent="0.2">
      <c r="A47" s="9" t="s">
        <v>30</v>
      </c>
      <c r="B47" s="18" t="s">
        <v>13</v>
      </c>
      <c r="C47" s="21">
        <v>29633</v>
      </c>
      <c r="D47" s="21"/>
      <c r="E47" s="20">
        <v>4877.2</v>
      </c>
      <c r="F47" s="32" t="e">
        <f t="shared" si="3"/>
        <v>#DIV/0!</v>
      </c>
      <c r="G47" s="32">
        <f t="shared" si="4"/>
        <v>4877.2</v>
      </c>
      <c r="H47" s="34">
        <f t="shared" si="2"/>
        <v>16.458677825397359</v>
      </c>
    </row>
    <row r="48" spans="1:8" x14ac:dyDescent="0.2">
      <c r="A48" s="9" t="s">
        <v>31</v>
      </c>
      <c r="B48" s="18" t="s">
        <v>8</v>
      </c>
      <c r="C48" s="21">
        <v>658.9</v>
      </c>
      <c r="D48" s="21"/>
      <c r="E48" s="20"/>
      <c r="F48" s="32" t="e">
        <f t="shared" si="3"/>
        <v>#DIV/0!</v>
      </c>
      <c r="G48" s="32">
        <f t="shared" si="4"/>
        <v>0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/>
      <c r="E49" s="20">
        <v>3361.9</v>
      </c>
      <c r="F49" s="32" t="e">
        <f t="shared" si="3"/>
        <v>#DIV/0!</v>
      </c>
      <c r="G49" s="32">
        <f t="shared" si="4"/>
        <v>3361.9</v>
      </c>
      <c r="H49" s="34">
        <f t="shared" si="2"/>
        <v>5.6107037119864351</v>
      </c>
    </row>
    <row r="50" spans="1:8" x14ac:dyDescent="0.2">
      <c r="A50" s="9" t="s">
        <v>54</v>
      </c>
      <c r="B50" s="18" t="s">
        <v>70</v>
      </c>
      <c r="C50" s="20">
        <v>7619.7</v>
      </c>
      <c r="D50" s="20"/>
      <c r="E50" s="20">
        <v>1859.3</v>
      </c>
      <c r="F50" s="32" t="e">
        <f t="shared" si="3"/>
        <v>#DIV/0!</v>
      </c>
      <c r="G50" s="32">
        <f t="shared" si="4"/>
        <v>1859.3</v>
      </c>
      <c r="H50" s="34">
        <f t="shared" si="2"/>
        <v>24.401223145268187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/>
      <c r="E51" s="20">
        <v>1629.3</v>
      </c>
      <c r="F51" s="32" t="e">
        <f>E51/D51*100</f>
        <v>#DIV/0!</v>
      </c>
      <c r="G51" s="32">
        <f>E51-D51</f>
        <v>1629.3</v>
      </c>
      <c r="H51" s="34">
        <f>E51/C51*100</f>
        <v>16.666666666666668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0</v>
      </c>
      <c r="E52" s="22">
        <f>SUM(E41:E51)</f>
        <v>20285.099999999999</v>
      </c>
      <c r="F52" s="33" t="e">
        <f t="shared" si="3"/>
        <v>#DIV/0!</v>
      </c>
      <c r="G52" s="33">
        <f t="shared" si="4"/>
        <v>20285.099999999999</v>
      </c>
      <c r="H52" s="35">
        <f t="shared" si="2"/>
        <v>4.7899221573599142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0</v>
      </c>
      <c r="E53" s="20">
        <f>E39-E52</f>
        <v>10790.600000000002</v>
      </c>
      <c r="F53" s="32" t="e">
        <f>E53/D53*100</f>
        <v>#DIV/0!</v>
      </c>
      <c r="G53" s="32">
        <f>E53-D53</f>
        <v>10790.600000000002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2021-02-25T08:12:00Z</dcterms:modified>
</cp:coreProperties>
</file>