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<sst xmlns="http://schemas.openxmlformats.org/spreadsheetml/2006/main" count="97" uniqueCount="97">
  <si>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</si>
  <si>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</si>
  <si>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</si>
  <si>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</si>
  <si>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</si>
  <si>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</si>
  <si>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</si>
  <si>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</si>
  <si>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</si>
  <si>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</si>
  <si>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</si>
  <si>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</si>
  <si>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</si>
  <si>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</si>
  <si>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</si>
  <si>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</si>
  <si>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</si>
  <si>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</si>
  <si>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</si>
  <si>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</si>
  <si>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</si>
  <si>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</si>
  <si>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</si>
  <si>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</si>
  <si>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</si>
  <si>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</si>
  <si>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</si>
  <si>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</si>
  <si>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</si>
  <si>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</si>
  <si>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</si>
  <si>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</si>
  <si>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</si>
  <si>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</si>
  <si>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</si>
  <si>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</si>
  <si>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</si>
  <si>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</si>
  <si>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</si>
  <si>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</si>
  <si>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</si>
  <si>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</si>
  <si>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</si>
  <si>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</si>
  <si>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</si>
  <si>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</si>
  <si>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</si>
  <si>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</si>
  <si>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</si>
  <si>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</si>
  <si>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</si>
  <si>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</si>
  <si>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</si>
  <si>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</si>
  <si>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</si>
  <si>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</si>
  <si>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</si>
  <si>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</si>
  <si>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</si>
  <si>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</si>
  <si>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</si>
  <si>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</si>
  <si>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</si>
  <si>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</si>
  <si>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</si>
  <si>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</si>
  <si>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</si>
  <si>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</si>
  <si>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</si>
  <si>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</si>
  <si>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</si>
  <si>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</si>
  <si>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</si>
  <si>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</si>
  <si>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</si>
  <si>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</si>
  <si>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</si>
  <si>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</si>
  <si>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</si>
  <si>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</si>
  <si>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</si>
  <si>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</si>
  <si>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</si>
  <si>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</si>
  <si>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</si>
  <si>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</si>
  <si>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</si>
  <si>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</si>
  <si>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</si>
  <si>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</si>
  <si>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</si>
  <si>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</si>
  <si>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</si>
  <si>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</si>
  <si>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за январь 2019года</t>
  </si>
  <si>
    <t>кассовое исполнение за   январь 2019 г.</t>
  </si>
  <si>
    <t>по исполнению бюджета муниципального района "Курчатовский район" за   январь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</si>
</sst>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42" zoomScaleNormal="100" zoomScaleSheetLayoutView="100" workbookViewId="0">
      <selection activeCell="J7" sqref="J7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96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94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109738.5</v>
      </c>
      <c r="E8" s="20">
        <v>7263.1</v>
      </c>
      <c r="F8" s="32">
        <f t="shared" ref="F8:F38" si="0">E8/D8*100</f>
        <v>6.6185522856609129</v>
      </c>
      <c r="G8" s="32">
        <f>E8-D8</f>
        <v>-102475.4</v>
      </c>
      <c r="H8" s="34">
        <f>E8/C8*100</f>
        <v>6.6185522856609129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3491.9</v>
      </c>
      <c r="E9" s="20">
        <v>663.2</v>
      </c>
      <c r="F9" s="32">
        <f t="shared" si="0"/>
        <v>18.992525559151179</v>
      </c>
      <c r="G9" s="32">
        <f t="shared" ref="G9:G39" si="1">E9-D9</f>
        <v>-2828.7</v>
      </c>
      <c r="H9" s="34">
        <f t="shared" ref="H9:H52" si="2">E9/C9*100</f>
        <v>18.992525559151179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0</v>
      </c>
      <c r="F10" s="32">
        <f t="shared" si="0"/>
        <v>0</v>
      </c>
      <c r="G10" s="32">
        <f t="shared" si="1"/>
        <v>-259.89999999999998</v>
      </c>
      <c r="H10" s="34">
        <f t="shared" si="2"/>
        <v>0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0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3739.6</v>
      </c>
      <c r="E12" s="20">
        <v>391.6</v>
      </c>
      <c r="F12" s="32">
        <f t="shared" si="0"/>
        <v>10.471708204085999</v>
      </c>
      <c r="G12" s="32">
        <f t="shared" si="1"/>
        <v>-3348</v>
      </c>
      <c r="H12" s="34">
        <f t="shared" si="2"/>
        <v>10.471708204085999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111.7</v>
      </c>
      <c r="E13" s="20">
        <v>11.8</v>
      </c>
      <c r="F13" s="32">
        <f t="shared" si="0"/>
        <v>10.564010743061774</v>
      </c>
      <c r="G13" s="32">
        <f t="shared" si="1"/>
        <v>-99.9</v>
      </c>
      <c r="H13" s="34">
        <f t="shared" si="2"/>
        <v>10.564010743061774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55.3</v>
      </c>
      <c r="E14" s="20">
        <v>0</v>
      </c>
      <c r="F14" s="32">
        <f t="shared" si="0"/>
        <v>0</v>
      </c>
      <c r="G14" s="32">
        <f t="shared" si="1"/>
        <v>-55.3</v>
      </c>
      <c r="H14" s="34">
        <f t="shared" si="2"/>
        <v>0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102.7</v>
      </c>
      <c r="F16" s="32" t="e">
        <f t="shared" si="0"/>
        <v>#DIV/0!</v>
      </c>
      <c r="G16" s="32">
        <f t="shared" si="1"/>
        <v>102.7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4487.3999999999996</v>
      </c>
      <c r="E21" s="20">
        <v>177.5</v>
      </c>
      <c r="F21" s="32">
        <f t="shared" si="0"/>
        <v>3.9555199001649064</v>
      </c>
      <c r="G21" s="32">
        <f t="shared" si="1"/>
        <v>-4309.8999999999996</v>
      </c>
      <c r="H21" s="34">
        <f t="shared" si="2"/>
        <v>3.9555199001649064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21.7</v>
      </c>
      <c r="E22" s="20">
        <v>0</v>
      </c>
      <c r="F22" s="32">
        <f t="shared" si="0"/>
        <v>0</v>
      </c>
      <c r="G22" s="32">
        <f t="shared" si="1"/>
        <v>-21.7</v>
      </c>
      <c r="H22" s="34">
        <f t="shared" si="2"/>
        <v>0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6861.7</v>
      </c>
      <c r="E23" s="20">
        <v>580.6</v>
      </c>
      <c r="F23" s="32">
        <f>E23/D23*100</f>
        <v>8.4614599880496097</v>
      </c>
      <c r="G23" s="32">
        <f>E23-D23</f>
        <v>-6281.0999999999995</v>
      </c>
      <c r="H23" s="34">
        <f>E23/C23*100</f>
        <v>8.4614599880496097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150</v>
      </c>
      <c r="E24" s="20">
        <v>1057.4000000000001</v>
      </c>
      <c r="F24" s="32">
        <f t="shared" si="0"/>
        <v>704.93333333333339</v>
      </c>
      <c r="G24" s="32">
        <f t="shared" si="1"/>
        <v>907.40000000000009</v>
      </c>
      <c r="H24" s="34">
        <f t="shared" si="2"/>
        <v>704.93333333333339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12.5</v>
      </c>
      <c r="F26" s="32">
        <f t="shared" si="0"/>
        <v>3.408781019907281</v>
      </c>
      <c r="G26" s="32">
        <f t="shared" si="1"/>
        <v>-354.2</v>
      </c>
      <c r="H26" s="34">
        <f t="shared" si="2"/>
        <v>3.408781019907281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29.9</v>
      </c>
      <c r="F27" s="32">
        <f t="shared" si="0"/>
        <v>9966.6666666666679</v>
      </c>
      <c r="G27" s="32">
        <f t="shared" si="1"/>
        <v>29.599999999999998</v>
      </c>
      <c r="H27" s="34">
        <f t="shared" si="2"/>
        <v>9966.6666666666679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129361.99999999999</v>
      </c>
      <c r="E30" s="23">
        <f>SUM(E8:E29)</f>
        <v>10290.299999999999</v>
      </c>
      <c r="F30" s="33">
        <f t="shared" si="0"/>
        <v>7.9546543807300445</v>
      </c>
      <c r="G30" s="33">
        <f t="shared" si="1"/>
        <v>-119071.69999999998</v>
      </c>
      <c r="H30" s="35">
        <f t="shared" si="2"/>
        <v>7.9546543807300445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208121.5</v>
      </c>
      <c r="D31" s="22">
        <f>D32+D33+D34+D35+D36+D37+D38</f>
        <v>208121.5</v>
      </c>
      <c r="E31" s="22">
        <f>E32+E33+E34+E35+E36+E37+E38</f>
        <v>8221.9999999999982</v>
      </c>
      <c r="F31" s="33">
        <f t="shared" si="0"/>
        <v>3.9505769466393419</v>
      </c>
      <c r="G31" s="33">
        <f t="shared" si="1"/>
        <v>-199899.5</v>
      </c>
      <c r="H31" s="35">
        <f t="shared" si="2"/>
        <v>3.9505769466393419</v>
      </c>
    </row>
    <row r="32" spans="1:8" x14ac:dyDescent="0.2">
      <c r="A32" s="11"/>
      <c r="B32" s="18" t="s">
        <v>10</v>
      </c>
      <c r="C32" s="20">
        <v>9432</v>
      </c>
      <c r="D32" s="20">
        <v>9432</v>
      </c>
      <c r="E32" s="20">
        <v>1572</v>
      </c>
      <c r="F32" s="32">
        <f t="shared" si="0"/>
        <v>16.666666666666664</v>
      </c>
      <c r="G32" s="32">
        <f t="shared" si="1"/>
        <v>-7860</v>
      </c>
      <c r="H32" s="34">
        <f t="shared" si="2"/>
        <v>16.666666666666664</v>
      </c>
    </row>
    <row r="33" spans="1:8" x14ac:dyDescent="0.2">
      <c r="A33" s="11"/>
      <c r="B33" s="18" t="s">
        <v>11</v>
      </c>
      <c r="C33" s="20"/>
      <c r="D33" s="20"/>
      <c r="E33" s="20"/>
      <c r="F33" s="32" t="e">
        <f t="shared" si="0"/>
        <v>#DIV/0!</v>
      </c>
      <c r="G33" s="32">
        <f t="shared" si="1"/>
        <v>0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198183.4</v>
      </c>
      <c r="E34" s="20">
        <v>19091.099999999999</v>
      </c>
      <c r="F34" s="32">
        <f t="shared" si="0"/>
        <v>9.6330469655884396</v>
      </c>
      <c r="G34" s="32">
        <f t="shared" si="1"/>
        <v>-179092.3</v>
      </c>
      <c r="H34" s="34">
        <f t="shared" si="2"/>
        <v>9.6330469655884396</v>
      </c>
    </row>
    <row r="35" spans="1:8" x14ac:dyDescent="0.2">
      <c r="A35" s="11"/>
      <c r="B35" s="18" t="s">
        <v>72</v>
      </c>
      <c r="C35" s="20">
        <v>506.1</v>
      </c>
      <c r="D35" s="20">
        <v>506.1</v>
      </c>
      <c r="E35" s="20">
        <v>0</v>
      </c>
      <c r="F35" s="32">
        <f t="shared" si="0"/>
        <v>0</v>
      </c>
      <c r="G35" s="32">
        <f t="shared" si="1"/>
        <v>-506.1</v>
      </c>
      <c r="H35" s="34"/>
    </row>
    <row r="36" spans="1:8" x14ac:dyDescent="0.2">
      <c r="A36" s="11"/>
      <c r="B36" s="18" t="s">
        <v>59</v>
      </c>
      <c r="C36" s="20"/>
      <c r="D36" s="20"/>
      <c r="E36" s="20">
        <v>10</v>
      </c>
      <c r="F36" s="32" t="e">
        <f t="shared" si="0"/>
        <v>#DIV/0!</v>
      </c>
      <c r="G36" s="32">
        <f>E36-D36</f>
        <v>10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/>
      <c r="E38" s="20">
        <v>-12451.1</v>
      </c>
      <c r="F38" s="32" t="e">
        <f t="shared" si="0"/>
        <v>#DIV/0!</v>
      </c>
      <c r="G38" s="32">
        <f>E38-D38</f>
        <v>-12451.1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337483.5</v>
      </c>
      <c r="D39" s="23">
        <f>D30+D31</f>
        <v>337483.5</v>
      </c>
      <c r="E39" s="23">
        <f>E30+E31</f>
        <v>18512.299999999996</v>
      </c>
      <c r="F39" s="33">
        <f>E39/D39*100</f>
        <v>5.4853941007486275</v>
      </c>
      <c r="G39" s="33">
        <f t="shared" si="1"/>
        <v>-318971.2</v>
      </c>
      <c r="H39" s="35">
        <f t="shared" si="2"/>
        <v>5.4853941007486275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31381.7</v>
      </c>
      <c r="E41" s="20">
        <v>1929.9</v>
      </c>
      <c r="F41" s="32">
        <f t="shared" ref="F41:F52" si="3">E41/D41*100</f>
        <v>6.1497624411679421</v>
      </c>
      <c r="G41" s="32">
        <f t="shared" ref="G41:G52" si="4">E41-D41</f>
        <v>-29451.8</v>
      </c>
      <c r="H41" s="34">
        <f t="shared" si="2"/>
        <v>6.1497624411679421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/>
      <c r="F43" s="32">
        <f t="shared" si="3"/>
        <v>0</v>
      </c>
      <c r="G43" s="32">
        <f t="shared" si="4"/>
        <v>-120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4054.8</v>
      </c>
      <c r="E44" s="20">
        <v>499.3</v>
      </c>
      <c r="F44" s="32">
        <f>E44/D44*100</f>
        <v>12.313800927296043</v>
      </c>
      <c r="G44" s="32">
        <f>E44-D44</f>
        <v>-3555.5</v>
      </c>
      <c r="H44" s="34">
        <f>E44/C44*100</f>
        <v>12.313800927296043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2356</v>
      </c>
      <c r="E45" s="20">
        <v>18.2</v>
      </c>
      <c r="F45" s="32">
        <f>E45/D45*100</f>
        <v>0.77249575551782679</v>
      </c>
      <c r="G45" s="32">
        <f>E45-D45</f>
        <v>-2337.8000000000002</v>
      </c>
      <c r="H45" s="34">
        <f>E45/C45*100</f>
        <v>0.77249575551782679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227905.4</v>
      </c>
      <c r="E46" s="20">
        <v>4912.2</v>
      </c>
      <c r="F46" s="32">
        <f t="shared" si="3"/>
        <v>2.1553679728518937</v>
      </c>
      <c r="G46" s="32">
        <f t="shared" si="4"/>
        <v>-222993.19999999998</v>
      </c>
      <c r="H46" s="34">
        <f t="shared" si="2"/>
        <v>2.1553679728518937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21240.1</v>
      </c>
      <c r="E47" s="20">
        <v>1320</v>
      </c>
      <c r="F47" s="32">
        <f t="shared" si="3"/>
        <v>6.2146600063088222</v>
      </c>
      <c r="G47" s="32">
        <f t="shared" si="4"/>
        <v>-19920.099999999999</v>
      </c>
      <c r="H47" s="34">
        <f t="shared" si="2"/>
        <v>6.2146600063088222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10.5</v>
      </c>
      <c r="E48" s="20"/>
      <c r="F48" s="32">
        <f t="shared" si="3"/>
        <v>0</v>
      </c>
      <c r="G48" s="32">
        <f t="shared" si="4"/>
        <v>-10.5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37376.5</v>
      </c>
      <c r="E49" s="20">
        <v>1288.4000000000001</v>
      </c>
      <c r="F49" s="32">
        <f t="shared" si="3"/>
        <v>3.4470857356895377</v>
      </c>
      <c r="G49" s="32">
        <f t="shared" si="4"/>
        <v>-36088.1</v>
      </c>
      <c r="H49" s="34">
        <f t="shared" si="2"/>
        <v>3.4470857356895377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5511.7</v>
      </c>
      <c r="E50" s="20">
        <v>489.5</v>
      </c>
      <c r="F50" s="32">
        <f t="shared" si="3"/>
        <v>8.8811074623074546</v>
      </c>
      <c r="G50" s="32">
        <f t="shared" si="4"/>
        <v>-5022.2</v>
      </c>
      <c r="H50" s="34">
        <f t="shared" si="2"/>
        <v>8.8811074623074546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1254.5</v>
      </c>
      <c r="F51" s="32">
        <f>E51/D51*100</f>
        <v>16.667109528617736</v>
      </c>
      <c r="G51" s="32">
        <f>E51-D51</f>
        <v>-6272.3</v>
      </c>
      <c r="H51" s="34">
        <f>E51/C51*100</f>
        <v>16.667109528617736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337483.5</v>
      </c>
      <c r="E52" s="22">
        <f>SUM(E41:E51)</f>
        <v>11712</v>
      </c>
      <c r="F52" s="33">
        <f t="shared" si="3"/>
        <v>3.4703918858255292</v>
      </c>
      <c r="G52" s="33">
        <f t="shared" si="4"/>
        <v>-325771.5</v>
      </c>
      <c r="H52" s="35">
        <f t="shared" si="2"/>
        <v>3.4703918858255292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0</v>
      </c>
      <c r="E53" s="20">
        <f>E39-E52</f>
        <v>6800.2999999999956</v>
      </c>
      <c r="F53" s="32" t="e">
        <f>E53/D53*100</f>
        <v>#DIV/0!</v>
      </c>
      <c r="G53" s="32">
        <f>E53-D53</f>
        <v>6800.2999999999956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2019-04-12T07:03:22Z</cp:lastPrinted>
  <dcterms:created xsi:type="dcterms:W3CDTF">2003-09-26T11:31:27Z</dcterms:created>
  <dcterms:modified xsi:type="dcterms:W3CDTF">2019-04-15T12:13:48Z</dcterms:modified>
</cp:coreProperties>
</file>