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<sst xmlns="http://schemas.openxmlformats.org/spreadsheetml/2006/main" count="99" uniqueCount="99">
  <si>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</si>
  <si>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</si>
  <si>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</si>
  <si>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</si>
  <si>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</si>
  <si>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</si>
  <si>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</si>
  <si>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</si>
  <si>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</si>
  <si>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</si>
  <si>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</si>
  <si>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</si>
  <si>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</si>
  <si>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</si>
  <si>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</si>
  <si>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</si>
  <si>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</si>
  <si>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</si>
  <si>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</si>
  <si>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</si>
  <si>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</si>
  <si>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</si>
  <si>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</si>
  <si>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</si>
  <si>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</si>
  <si>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</si>
  <si>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</si>
  <si>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</si>
  <si>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</si>
  <si>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</si>
  <si>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</si>
  <si>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</si>
  <si>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</si>
  <si>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</si>
  <si>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</si>
  <si>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</si>
  <si>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</si>
  <si>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</si>
  <si>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</si>
  <si>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</si>
  <si>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</si>
  <si>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</si>
  <si>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</si>
  <si>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</si>
  <si>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</si>
  <si>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</si>
  <si>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</si>
  <si>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</si>
  <si>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</si>
  <si>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</si>
  <si>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</si>
  <si>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</si>
  <si>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</si>
  <si>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</si>
  <si>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</si>
  <si>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</si>
  <si>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</si>
  <si>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</si>
  <si>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</si>
  <si>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</si>
  <si>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</si>
  <si>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</si>
  <si>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</si>
  <si>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</si>
  <si>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</si>
  <si>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</si>
  <si>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</si>
  <si>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</si>
  <si>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</si>
  <si>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</si>
  <si>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</si>
  <si>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</si>
  <si>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</si>
  <si>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</si>
  <si>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</si>
  <si>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</si>
  <si>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</si>
  <si>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</si>
  <si>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</si>
  <si>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</si>
  <si>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</si>
  <si>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</si>
  <si>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</si>
  <si>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</si>
  <si>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</si>
  <si>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</si>
  <si>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</si>
  <si>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</si>
  <si>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</si>
  <si>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</si>
  <si>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</si>
  <si>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</si>
  <si>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2023 год</t>
  </si>
  <si>
    <t>уточненный бюджет  2023год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</si>
  <si>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</si>
  <si>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</si>
  <si>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по исполнению бюджета муниципального района "Курчатовский район" на 01.10.2023 год</t>
  </si>
  <si>
    <t>на 01.10.2023года</t>
  </si>
  <si>
    <t>кассовое исполнение на  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</si>
</sst>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8" zoomScaleNormal="100" zoomScaleSheetLayoutView="100" workbookViewId="0">
      <selection activeCell="E56" sqref="E56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92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93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152203.20000000001</v>
      </c>
      <c r="D8" s="28">
        <v>152203.20000000001</v>
      </c>
      <c r="E8" s="28">
        <v>104230</v>
      </c>
      <c r="F8" s="29">
        <f t="shared" ref="F8:F39" si="0">E8/D8*100</f>
        <v>68.480820376969731</v>
      </c>
      <c r="G8" s="29">
        <f>E8-D8</f>
        <v>-47973.200000000012</v>
      </c>
      <c r="H8" s="30">
        <f>E8/C8*100</f>
        <v>68.480820376969731</v>
      </c>
    </row>
    <row r="9" spans="1:8" ht="24" x14ac:dyDescent="0.2">
      <c r="A9" s="11" t="s">
        <v>90</v>
      </c>
      <c r="B9" s="27" t="s">
        <v>2</v>
      </c>
      <c r="C9" s="28">
        <v>0</v>
      </c>
      <c r="D9" s="28"/>
      <c r="E9" s="28">
        <v>-63.2</v>
      </c>
      <c r="F9" s="29"/>
      <c r="G9" s="29">
        <f t="shared" ref="G9:G40" si="1">E9-D9</f>
        <v>-63.2</v>
      </c>
      <c r="H9" s="30"/>
    </row>
    <row r="10" spans="1:8" x14ac:dyDescent="0.2">
      <c r="A10" s="11" t="s">
        <v>35</v>
      </c>
      <c r="B10" s="27" t="s">
        <v>34</v>
      </c>
      <c r="C10" s="28">
        <v>258.8</v>
      </c>
      <c r="D10" s="28">
        <v>328.3</v>
      </c>
      <c r="E10" s="28">
        <v>343.7</v>
      </c>
      <c r="F10" s="29">
        <f t="shared" si="0"/>
        <v>104.69083155650318</v>
      </c>
      <c r="G10" s="29">
        <f t="shared" si="1"/>
        <v>15.399999999999977</v>
      </c>
      <c r="H10" s="30">
        <f t="shared" ref="H10:H53" si="2">E10/C10*100</f>
        <v>132.80525502318392</v>
      </c>
    </row>
    <row r="11" spans="1:8" ht="36" x14ac:dyDescent="0.2">
      <c r="A11" s="11" t="s">
        <v>86</v>
      </c>
      <c r="B11" s="27" t="s">
        <v>87</v>
      </c>
      <c r="C11" s="28">
        <v>2004.9</v>
      </c>
      <c r="D11" s="28">
        <v>2004.9</v>
      </c>
      <c r="E11" s="28">
        <v>1183.4000000000001</v>
      </c>
      <c r="F11" s="29">
        <f t="shared" si="0"/>
        <v>59.025387799890275</v>
      </c>
      <c r="G11" s="29">
        <f>E11-D11</f>
        <v>-821.5</v>
      </c>
      <c r="H11" s="30">
        <f>E11/C11*100</f>
        <v>59.025387799890275</v>
      </c>
    </row>
    <row r="12" spans="1:8" x14ac:dyDescent="0.2">
      <c r="A12" s="11" t="s">
        <v>73</v>
      </c>
      <c r="B12" s="27" t="s">
        <v>74</v>
      </c>
      <c r="C12" s="28">
        <v>4550</v>
      </c>
      <c r="D12" s="28">
        <v>4550</v>
      </c>
      <c r="E12" s="28">
        <v>3831.5</v>
      </c>
      <c r="F12" s="29">
        <f t="shared" si="0"/>
        <v>84.208791208791212</v>
      </c>
      <c r="G12" s="29">
        <f t="shared" si="1"/>
        <v>-718.5</v>
      </c>
      <c r="H12" s="30">
        <f t="shared" si="2"/>
        <v>84.208791208791212</v>
      </c>
    </row>
    <row r="13" spans="1:8" ht="48" x14ac:dyDescent="0.2">
      <c r="A13" s="26" t="s">
        <v>79</v>
      </c>
      <c r="B13" s="31" t="s">
        <v>78</v>
      </c>
      <c r="C13" s="28">
        <v>2882.1</v>
      </c>
      <c r="D13" s="28">
        <v>2707.6</v>
      </c>
      <c r="E13" s="28">
        <v>1602.3</v>
      </c>
      <c r="F13" s="29">
        <f t="shared" si="0"/>
        <v>59.177869700103415</v>
      </c>
      <c r="G13" s="29">
        <f t="shared" si="1"/>
        <v>-1105.3</v>
      </c>
      <c r="H13" s="30">
        <f t="shared" si="2"/>
        <v>55.59487873425627</v>
      </c>
    </row>
    <row r="14" spans="1:8" ht="60" x14ac:dyDescent="0.2">
      <c r="A14" s="26" t="s">
        <v>80</v>
      </c>
      <c r="B14" s="31" t="s">
        <v>77</v>
      </c>
      <c r="C14" s="28">
        <v>369.2</v>
      </c>
      <c r="D14" s="28">
        <v>543.6</v>
      </c>
      <c r="E14" s="28">
        <v>1051.9000000000001</v>
      </c>
      <c r="F14" s="29">
        <f t="shared" si="0"/>
        <v>193.50625459896983</v>
      </c>
      <c r="G14" s="29">
        <f t="shared" si="1"/>
        <v>508.30000000000007</v>
      </c>
      <c r="H14" s="30">
        <f t="shared" si="2"/>
        <v>284.91332611050922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269.39999999999998</v>
      </c>
      <c r="F16" s="29"/>
      <c r="G16" s="29">
        <f t="shared" si="1"/>
        <v>269.39999999999998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3156.5</v>
      </c>
      <c r="D21" s="28">
        <v>3914.9</v>
      </c>
      <c r="E21" s="28">
        <v>3677.6</v>
      </c>
      <c r="F21" s="29">
        <f t="shared" si="0"/>
        <v>93.938542491506809</v>
      </c>
      <c r="G21" s="29">
        <f t="shared" si="1"/>
        <v>-237.30000000000018</v>
      </c>
      <c r="H21" s="30">
        <f t="shared" si="2"/>
        <v>116.50879138286076</v>
      </c>
    </row>
    <row r="22" spans="1:8" ht="24" x14ac:dyDescent="0.2">
      <c r="A22" s="11" t="s">
        <v>43</v>
      </c>
      <c r="B22" s="27" t="s">
        <v>91</v>
      </c>
      <c r="C22" s="28">
        <v>58.7</v>
      </c>
      <c r="D22" s="28">
        <v>58.7</v>
      </c>
      <c r="E22" s="28">
        <v>60.5</v>
      </c>
      <c r="F22" s="29">
        <f t="shared" si="0"/>
        <v>103.06643952299829</v>
      </c>
      <c r="G22" s="29">
        <f t="shared" si="1"/>
        <v>1.7999999999999972</v>
      </c>
      <c r="H22" s="30">
        <f t="shared" si="2"/>
        <v>103.06643952299829</v>
      </c>
    </row>
    <row r="23" spans="1:8" x14ac:dyDescent="0.2">
      <c r="A23" s="11" t="s">
        <v>64</v>
      </c>
      <c r="B23" s="27" t="s">
        <v>65</v>
      </c>
      <c r="C23" s="28">
        <v>5121.1000000000004</v>
      </c>
      <c r="D23" s="28">
        <v>5133.5</v>
      </c>
      <c r="E23" s="28">
        <v>4219.3999999999996</v>
      </c>
      <c r="F23" s="29">
        <f>E23/D23*100</f>
        <v>82.193435278075384</v>
      </c>
      <c r="G23" s="29">
        <f>E23-D23</f>
        <v>-914.10000000000036</v>
      </c>
      <c r="H23" s="30">
        <f>E23/C23*100</f>
        <v>82.392454746050632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>
        <v>3099.8</v>
      </c>
      <c r="E24" s="28">
        <v>4788.7</v>
      </c>
      <c r="F24" s="29">
        <f t="shared" si="0"/>
        <v>154.48416026840439</v>
      </c>
      <c r="G24" s="29">
        <f t="shared" si="1"/>
        <v>1688.8999999999996</v>
      </c>
      <c r="H24" s="30">
        <f t="shared" si="2"/>
        <v>3192.4666666666667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18.100000000000001</v>
      </c>
      <c r="D26" s="28">
        <v>51.3</v>
      </c>
      <c r="E26" s="28">
        <v>37.5</v>
      </c>
      <c r="F26" s="29">
        <f t="shared" si="0"/>
        <v>73.099415204678365</v>
      </c>
      <c r="G26" s="29">
        <f t="shared" si="1"/>
        <v>-13.799999999999997</v>
      </c>
      <c r="H26" s="30">
        <f t="shared" si="2"/>
        <v>207.18232044198891</v>
      </c>
    </row>
    <row r="27" spans="1:8" x14ac:dyDescent="0.2">
      <c r="A27" s="11" t="s">
        <v>48</v>
      </c>
      <c r="B27" s="27" t="s">
        <v>49</v>
      </c>
      <c r="C27" s="28">
        <v>80</v>
      </c>
      <c r="D27" s="28">
        <v>80</v>
      </c>
      <c r="E27" s="28">
        <v>71</v>
      </c>
      <c r="F27" s="29">
        <f t="shared" si="0"/>
        <v>88.75</v>
      </c>
      <c r="G27" s="29">
        <f t="shared" si="1"/>
        <v>-9</v>
      </c>
      <c r="H27" s="30">
        <f t="shared" si="2"/>
        <v>88.75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170852.60000000003</v>
      </c>
      <c r="D30" s="33">
        <f>SUM(D8:D29)</f>
        <v>174675.8</v>
      </c>
      <c r="E30" s="33">
        <f>SUM(E8:E29)</f>
        <v>125303.69999999998</v>
      </c>
      <c r="F30" s="34">
        <f t="shared" si="0"/>
        <v>71.735008512913637</v>
      </c>
      <c r="G30" s="34">
        <f t="shared" si="1"/>
        <v>-49372.100000000006</v>
      </c>
      <c r="H30" s="35">
        <f t="shared" si="2"/>
        <v>73.34023596948478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405735.9</v>
      </c>
      <c r="D31" s="36">
        <f>D32+D33+D34+D35+D36+D38+D39</f>
        <v>421124.70000000007</v>
      </c>
      <c r="E31" s="36">
        <f>E32+E33+E34+E35+E36+E38+E39+E37</f>
        <v>335201.89999999997</v>
      </c>
      <c r="F31" s="34">
        <f t="shared" si="0"/>
        <v>79.596827258054432</v>
      </c>
      <c r="G31" s="34">
        <f t="shared" si="1"/>
        <v>-85922.800000000105</v>
      </c>
      <c r="H31" s="35">
        <f t="shared" si="2"/>
        <v>82.615785292846894</v>
      </c>
    </row>
    <row r="32" spans="1:8" x14ac:dyDescent="0.2">
      <c r="A32" s="11"/>
      <c r="B32" s="27" t="s">
        <v>10</v>
      </c>
      <c r="C32" s="28">
        <v>1451.4</v>
      </c>
      <c r="D32" s="28">
        <v>5888.7</v>
      </c>
      <c r="E32" s="28">
        <v>5646.8</v>
      </c>
      <c r="F32" s="29">
        <f t="shared" si="0"/>
        <v>95.89213238915211</v>
      </c>
      <c r="G32" s="29">
        <f t="shared" si="1"/>
        <v>-241.89999999999964</v>
      </c>
      <c r="H32" s="30">
        <f t="shared" si="2"/>
        <v>389.05883974093973</v>
      </c>
    </row>
    <row r="33" spans="1:8" x14ac:dyDescent="0.2">
      <c r="A33" s="11"/>
      <c r="B33" s="27" t="s">
        <v>11</v>
      </c>
      <c r="C33" s="28">
        <v>115601.8</v>
      </c>
      <c r="D33" s="28">
        <v>129095.6</v>
      </c>
      <c r="E33" s="28">
        <v>122641.8</v>
      </c>
      <c r="F33" s="29">
        <f t="shared" si="0"/>
        <v>95.000759127344381</v>
      </c>
      <c r="G33" s="29">
        <f t="shared" si="1"/>
        <v>-6453.8000000000029</v>
      </c>
      <c r="H33" s="30">
        <f t="shared" si="2"/>
        <v>106.08987057294956</v>
      </c>
    </row>
    <row r="34" spans="1:8" x14ac:dyDescent="0.2">
      <c r="A34" s="11"/>
      <c r="B34" s="27" t="s">
        <v>22</v>
      </c>
      <c r="C34" s="28">
        <v>288682.7</v>
      </c>
      <c r="D34" s="28">
        <v>286249.09999999998</v>
      </c>
      <c r="E34" s="28">
        <v>203339</v>
      </c>
      <c r="F34" s="29">
        <f t="shared" si="0"/>
        <v>71.035681858912398</v>
      </c>
      <c r="G34" s="29">
        <f t="shared" si="1"/>
        <v>-82910.099999999977</v>
      </c>
      <c r="H34" s="30">
        <f t="shared" si="2"/>
        <v>70.436849870116916</v>
      </c>
    </row>
    <row r="35" spans="1:8" x14ac:dyDescent="0.2">
      <c r="A35" s="11"/>
      <c r="B35" s="27" t="s">
        <v>72</v>
      </c>
      <c r="C35" s="28"/>
      <c r="D35" s="28">
        <v>633.70000000000005</v>
      </c>
      <c r="E35" s="28">
        <v>1300.3</v>
      </c>
      <c r="F35" s="29">
        <f t="shared" si="0"/>
        <v>205.19173110304561</v>
      </c>
      <c r="G35" s="29">
        <f t="shared" si="1"/>
        <v>666.59999999999991</v>
      </c>
      <c r="H35" s="30"/>
    </row>
    <row r="36" spans="1:8" x14ac:dyDescent="0.2">
      <c r="A36" s="11"/>
      <c r="B36" s="27" t="s">
        <v>59</v>
      </c>
      <c r="C36" s="28"/>
      <c r="D36" s="28">
        <v>477.4</v>
      </c>
      <c r="E36" s="28">
        <v>3493.8</v>
      </c>
      <c r="F36" s="29">
        <f t="shared" si="0"/>
        <v>731.83912861332226</v>
      </c>
      <c r="G36" s="29">
        <f>E36-D36</f>
        <v>3016.4</v>
      </c>
      <c r="H36" s="30"/>
    </row>
    <row r="37" spans="1:8" ht="120.75" customHeight="1" x14ac:dyDescent="0.2">
      <c r="A37" s="11" t="s">
        <v>95</v>
      </c>
      <c r="B37" s="38" t="s">
        <v>94</v>
      </c>
      <c r="C37" s="28"/>
      <c r="D37" s="28"/>
      <c r="E37" s="28"/>
      <c r="F37" s="29"/>
      <c r="G37" s="29">
        <f>E37-D37</f>
        <v>0</v>
      </c>
      <c r="H37" s="30"/>
    </row>
    <row r="38" spans="1:8" ht="24" x14ac:dyDescent="0.2">
      <c r="A38" s="11" t="s">
        <v>66</v>
      </c>
      <c r="B38" s="27" t="s">
        <v>67</v>
      </c>
      <c r="C38" s="28"/>
      <c r="D38" s="28">
        <v>3040.3</v>
      </c>
      <c r="E38" s="28">
        <v>3040.3</v>
      </c>
      <c r="F38" s="29">
        <f t="shared" si="0"/>
        <v>100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-4260.1000000000004</v>
      </c>
      <c r="E39" s="28">
        <v>-4260.1000000000004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576588.5</v>
      </c>
      <c r="D40" s="33">
        <f>D30+D31</f>
        <v>595800.5</v>
      </c>
      <c r="E40" s="33">
        <f>E30+E31</f>
        <v>460505.59999999998</v>
      </c>
      <c r="F40" s="34">
        <f>E40/D40*100</f>
        <v>77.291912309573419</v>
      </c>
      <c r="G40" s="34">
        <f t="shared" si="1"/>
        <v>-135294.90000000002</v>
      </c>
      <c r="H40" s="35">
        <f t="shared" si="2"/>
        <v>79.867288369435045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47702.7</v>
      </c>
      <c r="D42" s="37">
        <v>70618.100000000006</v>
      </c>
      <c r="E42" s="28">
        <v>52385.9</v>
      </c>
      <c r="F42" s="29">
        <f t="shared" ref="F42:F53" si="3">E42/D42*100</f>
        <v>74.18197317684843</v>
      </c>
      <c r="G42" s="29">
        <f t="shared" ref="G42:G53" si="4">E42-D42</f>
        <v>-18232.200000000004</v>
      </c>
      <c r="H42" s="30">
        <f t="shared" si="2"/>
        <v>109.8174736440495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120</v>
      </c>
      <c r="D44" s="37">
        <v>120</v>
      </c>
      <c r="E44" s="28">
        <v>0</v>
      </c>
      <c r="F44" s="29">
        <f t="shared" si="3"/>
        <v>0</v>
      </c>
      <c r="G44" s="29">
        <f t="shared" si="4"/>
        <v>-120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4954.5</v>
      </c>
      <c r="D45" s="37">
        <v>6065.5</v>
      </c>
      <c r="E45" s="28">
        <v>5047.7</v>
      </c>
      <c r="F45" s="29">
        <f>E45/D45*100</f>
        <v>83.219849971148292</v>
      </c>
      <c r="G45" s="29">
        <f>E45-D45</f>
        <v>-1017.8000000000002</v>
      </c>
      <c r="H45" s="30">
        <f>E45/C45*100</f>
        <v>101.8811181753961</v>
      </c>
    </row>
    <row r="46" spans="1:8" x14ac:dyDescent="0.2">
      <c r="A46" s="9" t="s">
        <v>75</v>
      </c>
      <c r="B46" s="27" t="s">
        <v>76</v>
      </c>
      <c r="C46" s="37">
        <v>1088.7</v>
      </c>
      <c r="D46" s="37">
        <v>8067.6</v>
      </c>
      <c r="E46" s="28">
        <v>7925</v>
      </c>
      <c r="F46" s="29">
        <f>E46/D46*100</f>
        <v>98.232435916505523</v>
      </c>
      <c r="G46" s="29">
        <f>E46-D46</f>
        <v>-142.60000000000036</v>
      </c>
      <c r="H46" s="30">
        <f>E46/C46*100</f>
        <v>727.93239643611639</v>
      </c>
    </row>
    <row r="47" spans="1:8" x14ac:dyDescent="0.2">
      <c r="A47" s="9" t="s">
        <v>29</v>
      </c>
      <c r="B47" s="27" t="s">
        <v>6</v>
      </c>
      <c r="C47" s="37">
        <v>416997.4</v>
      </c>
      <c r="D47" s="37">
        <v>426950.1</v>
      </c>
      <c r="E47" s="28">
        <v>321276.3</v>
      </c>
      <c r="F47" s="29">
        <f t="shared" si="3"/>
        <v>75.249145040603111</v>
      </c>
      <c r="G47" s="29">
        <f t="shared" si="4"/>
        <v>-105673.79999999999</v>
      </c>
      <c r="H47" s="30">
        <f t="shared" si="2"/>
        <v>77.045156636468221</v>
      </c>
    </row>
    <row r="48" spans="1:8" x14ac:dyDescent="0.2">
      <c r="A48" s="9" t="s">
        <v>30</v>
      </c>
      <c r="B48" s="27" t="s">
        <v>13</v>
      </c>
      <c r="C48" s="37">
        <v>29077.200000000001</v>
      </c>
      <c r="D48" s="37">
        <v>34890.300000000003</v>
      </c>
      <c r="E48" s="28">
        <v>26448.5</v>
      </c>
      <c r="F48" s="29">
        <f t="shared" si="3"/>
        <v>75.8047365600181</v>
      </c>
      <c r="G48" s="29">
        <f t="shared" si="4"/>
        <v>-8441.8000000000029</v>
      </c>
      <c r="H48" s="30">
        <f t="shared" si="2"/>
        <v>90.95958345370255</v>
      </c>
    </row>
    <row r="49" spans="1:8" x14ac:dyDescent="0.2">
      <c r="A49" s="9" t="s">
        <v>31</v>
      </c>
      <c r="B49" s="27" t="s">
        <v>8</v>
      </c>
      <c r="C49" s="37">
        <v>2003</v>
      </c>
      <c r="D49" s="37">
        <v>2003</v>
      </c>
      <c r="E49" s="28">
        <v>1593.8</v>
      </c>
      <c r="F49" s="29">
        <f t="shared" si="3"/>
        <v>79.57064403394908</v>
      </c>
      <c r="G49" s="29">
        <f t="shared" si="4"/>
        <v>-409.20000000000005</v>
      </c>
      <c r="H49" s="30">
        <f t="shared" si="2"/>
        <v>79.57064403394908</v>
      </c>
    </row>
    <row r="50" spans="1:8" x14ac:dyDescent="0.2">
      <c r="A50" s="9" t="s">
        <v>32</v>
      </c>
      <c r="B50" s="27" t="s">
        <v>28</v>
      </c>
      <c r="C50" s="28">
        <v>57540.800000000003</v>
      </c>
      <c r="D50" s="28">
        <v>55141.9</v>
      </c>
      <c r="E50" s="28">
        <v>36452.699999999997</v>
      </c>
      <c r="F50" s="29">
        <f t="shared" si="3"/>
        <v>66.107080096986138</v>
      </c>
      <c r="G50" s="29">
        <f t="shared" si="4"/>
        <v>-18689.200000000004</v>
      </c>
      <c r="H50" s="30">
        <f t="shared" si="2"/>
        <v>63.351048299641292</v>
      </c>
    </row>
    <row r="51" spans="1:8" x14ac:dyDescent="0.2">
      <c r="A51" s="9" t="s">
        <v>54</v>
      </c>
      <c r="B51" s="27" t="s">
        <v>70</v>
      </c>
      <c r="C51" s="28">
        <v>10644.8</v>
      </c>
      <c r="D51" s="28">
        <v>11359.4</v>
      </c>
      <c r="E51" s="28">
        <v>9355.5</v>
      </c>
      <c r="F51" s="29">
        <f t="shared" si="3"/>
        <v>82.359103473775036</v>
      </c>
      <c r="G51" s="29">
        <f t="shared" si="4"/>
        <v>-2003.8999999999996</v>
      </c>
      <c r="H51" s="30">
        <f t="shared" si="2"/>
        <v>87.887982864872995</v>
      </c>
    </row>
    <row r="52" spans="1:8" x14ac:dyDescent="0.2">
      <c r="A52" s="9" t="s">
        <v>71</v>
      </c>
      <c r="B52" s="27" t="s">
        <v>55</v>
      </c>
      <c r="C52" s="28">
        <v>10959.4</v>
      </c>
      <c r="D52" s="28">
        <v>13999.7</v>
      </c>
      <c r="E52" s="28">
        <v>12173.1</v>
      </c>
      <c r="F52" s="29">
        <f>E52/D52*100</f>
        <v>86.952577555233319</v>
      </c>
      <c r="G52" s="29">
        <f>E52-D52</f>
        <v>-1826.6000000000004</v>
      </c>
      <c r="H52" s="30">
        <f>E52/C52*100</f>
        <v>111.07451137836013</v>
      </c>
    </row>
    <row r="53" spans="1:8" x14ac:dyDescent="0.2">
      <c r="A53" s="10">
        <v>9800</v>
      </c>
      <c r="B53" s="32" t="s">
        <v>42</v>
      </c>
      <c r="C53" s="36">
        <f>SUM(C42:C52)</f>
        <v>581088.50000000012</v>
      </c>
      <c r="D53" s="36">
        <f>SUM(D42:D52)</f>
        <v>629215.6</v>
      </c>
      <c r="E53" s="36">
        <f>SUM(E42:E52)</f>
        <v>472658.49999999994</v>
      </c>
      <c r="F53" s="34">
        <f t="shared" si="3"/>
        <v>75.118687457844331</v>
      </c>
      <c r="G53" s="34">
        <f t="shared" si="4"/>
        <v>-156557.10000000003</v>
      </c>
      <c r="H53" s="35">
        <f t="shared" si="2"/>
        <v>81.340191726389335</v>
      </c>
    </row>
    <row r="54" spans="1:8" x14ac:dyDescent="0.2">
      <c r="A54" s="10">
        <v>7900</v>
      </c>
      <c r="B54" s="32" t="s">
        <v>41</v>
      </c>
      <c r="C54" s="28">
        <f>C40-C53</f>
        <v>-4500.0000000001164</v>
      </c>
      <c r="D54" s="28">
        <f>D40-D53</f>
        <v>-33415.099999999977</v>
      </c>
      <c r="E54" s="28">
        <f>E40-E53</f>
        <v>-12152.899999999965</v>
      </c>
      <c r="F54" s="29">
        <f>E54/D54*100</f>
        <v>36.369485651696309</v>
      </c>
      <c r="G54" s="29">
        <f>E54-D54</f>
        <v>21262.200000000012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2023-10-11T05:25:06Z</cp:lastPrinted>
  <dcterms:created xsi:type="dcterms:W3CDTF">2003-09-26T11:31:27Z</dcterms:created>
  <dcterms:modified xsi:type="dcterms:W3CDTF">2023-10-11T05:25:15Z</dcterms:modified>
</cp:coreProperties>
</file>