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лнение бюджета\2021 г\"/>
    </mc:Choice>
  </mc:AlternateContent>
  <xr:revisionPtr revIDLastSave="0" documentId="13_ncr:1_{0E86FF74-2312-472A-BB27-D2B49B10052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<sst xmlns="http://schemas.openxmlformats.org/spreadsheetml/2006/main" count="97" uniqueCount="97">
  <si>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</si>
  <si>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</si>
  <si>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</si>
  <si>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</si>
  <si>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</si>
  <si>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</si>
  <si>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</si>
  <si>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</si>
  <si>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</si>
  <si>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</si>
  <si>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</si>
  <si>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</si>
  <si>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</si>
  <si>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</si>
  <si>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</si>
  <si>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</si>
  <si>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</si>
  <si>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</si>
  <si>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</si>
  <si>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</si>
  <si>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</si>
  <si>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</si>
  <si>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</si>
  <si>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</si>
  <si>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</si>
  <si>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</si>
  <si>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</si>
  <si>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</si>
  <si>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</si>
  <si>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</si>
  <si>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</si>
  <si>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</si>
  <si>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</si>
  <si>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</si>
  <si>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</si>
  <si>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</si>
  <si>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</si>
  <si>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</si>
  <si>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</si>
  <si>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</si>
  <si>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</si>
  <si>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</si>
  <si>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</si>
  <si>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</si>
  <si>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</si>
  <si>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</si>
  <si>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</si>
  <si>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</si>
  <si>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</si>
  <si>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</si>
  <si>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</si>
  <si>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</si>
  <si>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</si>
  <si>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</si>
  <si>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</si>
  <si>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</si>
  <si>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</si>
  <si>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</si>
  <si>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</si>
  <si>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</si>
  <si>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</si>
  <si>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</si>
  <si>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</si>
  <si>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</si>
  <si>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</si>
  <si>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</si>
  <si>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</si>
  <si>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</si>
  <si>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</si>
  <si>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</si>
  <si>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</si>
  <si>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</si>
  <si>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</si>
  <si>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</si>
  <si>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</si>
  <si>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</si>
  <si>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</si>
  <si>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</si>
  <si>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</si>
  <si>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</si>
  <si>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</si>
  <si>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</si>
  <si>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</si>
  <si>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</si>
  <si>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</si>
  <si>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</si>
  <si>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</si>
  <si>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</si>
  <si>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</si>
  <si>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</si>
  <si>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</si>
  <si>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</si>
  <si>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уточненный бюджет  2021год</t>
  </si>
  <si>
    <t xml:space="preserve"> Первоначальный бюджет района 2021 год</t>
  </si>
  <si>
    <t>по исполнению бюджета муниципального района "Курчатовский район" на 01.10.2021 год</t>
  </si>
  <si>
    <t>кассовое исполнение на   01.10.2021</t>
  </si>
  <si>
    <t>на 01.10.2021года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</si>
</sst>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topLeftCell="A32" zoomScaleNormal="100" zoomScaleSheetLayoutView="100" workbookViewId="0">
      <selection activeCell="E48" sqref="E48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93</v>
      </c>
      <c r="D4" s="45" t="s">
        <v>96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92</v>
      </c>
      <c r="E5" s="14" t="s">
        <v>95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140613</v>
      </c>
      <c r="D8" s="20">
        <v>145421.70000000001</v>
      </c>
      <c r="E8" s="20">
        <v>125059.5</v>
      </c>
      <c r="F8" s="32">
        <f t="shared" ref="F8:F38" si="0">E8/D8*100</f>
        <v>85.997825634000975</v>
      </c>
      <c r="G8" s="32">
        <f>E8-D8</f>
        <v>-20362.200000000012</v>
      </c>
      <c r="H8" s="34">
        <f>E8/C8*100</f>
        <v>88.938789443365835</v>
      </c>
    </row>
    <row r="9" spans="1:8" ht="24" x14ac:dyDescent="0.2">
      <c r="A9" s="11" t="s">
        <v>90</v>
      </c>
      <c r="B9" s="18" t="s">
        <v>2</v>
      </c>
      <c r="C9" s="20">
        <v>854.7</v>
      </c>
      <c r="D9" s="20">
        <v>1019.7</v>
      </c>
      <c r="E9" s="20">
        <v>1046.4000000000001</v>
      </c>
      <c r="F9" s="32">
        <f t="shared" si="0"/>
        <v>102.61841718152398</v>
      </c>
      <c r="G9" s="32">
        <f t="shared" ref="G9:G39" si="1">E9-D9</f>
        <v>26.700000000000045</v>
      </c>
      <c r="H9" s="34">
        <f t="shared" ref="H9:H52" si="2">E9/C9*100</f>
        <v>122.42892242892242</v>
      </c>
    </row>
    <row r="10" spans="1:8" x14ac:dyDescent="0.2">
      <c r="A10" s="11" t="s">
        <v>35</v>
      </c>
      <c r="B10" s="18" t="s">
        <v>34</v>
      </c>
      <c r="C10" s="20">
        <v>11.4</v>
      </c>
      <c r="D10" s="20">
        <v>2177.4</v>
      </c>
      <c r="E10" s="20">
        <v>2270.1</v>
      </c>
      <c r="F10" s="32">
        <f t="shared" si="0"/>
        <v>104.25737117663267</v>
      </c>
      <c r="G10" s="32">
        <f t="shared" si="1"/>
        <v>92.699999999999818</v>
      </c>
      <c r="H10" s="34">
        <f t="shared" si="2"/>
        <v>19913.15789473684</v>
      </c>
    </row>
    <row r="11" spans="1:8" ht="36" x14ac:dyDescent="0.2">
      <c r="A11" s="11" t="s">
        <v>86</v>
      </c>
      <c r="B11" s="18" t="s">
        <v>87</v>
      </c>
      <c r="C11" s="20">
        <v>18.399999999999999</v>
      </c>
      <c r="D11" s="20">
        <v>736.9</v>
      </c>
      <c r="E11" s="20">
        <v>979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4330.2</v>
      </c>
      <c r="D12" s="20">
        <v>4330.2</v>
      </c>
      <c r="E12" s="20">
        <v>3211</v>
      </c>
      <c r="F12" s="32">
        <f t="shared" si="0"/>
        <v>74.153618770495584</v>
      </c>
      <c r="G12" s="32">
        <f t="shared" si="1"/>
        <v>-1119.1999999999998</v>
      </c>
      <c r="H12" s="34">
        <f t="shared" si="2"/>
        <v>74.153618770495584</v>
      </c>
    </row>
    <row r="13" spans="1:8" ht="48" x14ac:dyDescent="0.2">
      <c r="A13" s="36" t="s">
        <v>79</v>
      </c>
      <c r="B13" s="36" t="s">
        <v>78</v>
      </c>
      <c r="C13" s="20">
        <v>983.4</v>
      </c>
      <c r="D13" s="20">
        <v>983.4</v>
      </c>
      <c r="E13" s="20">
        <v>1053.0999999999999</v>
      </c>
      <c r="F13" s="32">
        <f t="shared" si="0"/>
        <v>107.08765507423226</v>
      </c>
      <c r="G13" s="32">
        <f t="shared" si="1"/>
        <v>69.699999999999932</v>
      </c>
      <c r="H13" s="34">
        <f t="shared" si="2"/>
        <v>107.08765507423226</v>
      </c>
    </row>
    <row r="14" spans="1:8" ht="60" x14ac:dyDescent="0.2">
      <c r="A14" s="36" t="s">
        <v>80</v>
      </c>
      <c r="B14" s="36" t="s">
        <v>77</v>
      </c>
      <c r="C14" s="20">
        <v>322.89999999999998</v>
      </c>
      <c r="D14" s="20">
        <v>322.89999999999998</v>
      </c>
      <c r="E14" s="20">
        <v>361.8</v>
      </c>
      <c r="F14" s="32">
        <f t="shared" si="0"/>
        <v>112.04707339733663</v>
      </c>
      <c r="G14" s="32">
        <f t="shared" si="1"/>
        <v>38.900000000000034</v>
      </c>
      <c r="H14" s="34">
        <f t="shared" si="2"/>
        <v>112.04707339733663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98.4</v>
      </c>
      <c r="F16" s="32" t="e">
        <f t="shared" si="0"/>
        <v>#DIV/0!</v>
      </c>
      <c r="G16" s="32">
        <f t="shared" si="1"/>
        <v>98.4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6200.2</v>
      </c>
      <c r="D21" s="20">
        <v>5554.3</v>
      </c>
      <c r="E21" s="20">
        <v>3139.9</v>
      </c>
      <c r="F21" s="32">
        <f t="shared" si="0"/>
        <v>56.530976000576125</v>
      </c>
      <c r="G21" s="32">
        <f t="shared" si="1"/>
        <v>-2414.4</v>
      </c>
      <c r="H21" s="34">
        <f t="shared" si="2"/>
        <v>50.641914776942684</v>
      </c>
    </row>
    <row r="22" spans="1:8" ht="24" x14ac:dyDescent="0.2">
      <c r="A22" s="11" t="s">
        <v>43</v>
      </c>
      <c r="B22" s="18" t="s">
        <v>91</v>
      </c>
      <c r="C22" s="20">
        <v>77.599999999999994</v>
      </c>
      <c r="D22" s="20">
        <v>77.599999999999994</v>
      </c>
      <c r="E22" s="20">
        <v>98.3</v>
      </c>
      <c r="F22" s="32">
        <f t="shared" si="0"/>
        <v>126.67525773195878</v>
      </c>
      <c r="G22" s="32">
        <f t="shared" si="1"/>
        <v>20.700000000000003</v>
      </c>
      <c r="H22" s="34">
        <f t="shared" si="2"/>
        <v>126.67525773195878</v>
      </c>
    </row>
    <row r="23" spans="1:8" x14ac:dyDescent="0.2">
      <c r="A23" s="11" t="s">
        <v>64</v>
      </c>
      <c r="B23" s="18" t="s">
        <v>65</v>
      </c>
      <c r="C23" s="20">
        <v>7427.8</v>
      </c>
      <c r="D23" s="20">
        <v>7574.4</v>
      </c>
      <c r="E23" s="20">
        <v>3717.9</v>
      </c>
      <c r="F23" s="32">
        <f>E23/D23*100</f>
        <v>49.085076045627382</v>
      </c>
      <c r="G23" s="32">
        <f>E23-D23</f>
        <v>-3856.4999999999995</v>
      </c>
      <c r="H23" s="34">
        <f>E23/C23*100</f>
        <v>50.053851746142861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4069.2</v>
      </c>
      <c r="E24" s="20">
        <v>6063.2</v>
      </c>
      <c r="F24" s="32">
        <f t="shared" si="0"/>
        <v>149.00226088666076</v>
      </c>
      <c r="G24" s="32">
        <f t="shared" si="1"/>
        <v>1994</v>
      </c>
      <c r="H24" s="34">
        <f t="shared" si="2"/>
        <v>4042.1333333333328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237.6</v>
      </c>
      <c r="D26" s="20">
        <v>57.5</v>
      </c>
      <c r="E26" s="20">
        <v>33.200000000000003</v>
      </c>
      <c r="F26" s="32">
        <f t="shared" si="0"/>
        <v>57.739130434782616</v>
      </c>
      <c r="G26" s="32">
        <f t="shared" si="1"/>
        <v>-24.299999999999997</v>
      </c>
      <c r="H26" s="34">
        <f t="shared" si="2"/>
        <v>13.973063973063974</v>
      </c>
    </row>
    <row r="27" spans="1:8" x14ac:dyDescent="0.2">
      <c r="A27" s="11" t="s">
        <v>48</v>
      </c>
      <c r="B27" s="18" t="s">
        <v>49</v>
      </c>
      <c r="C27" s="20"/>
      <c r="D27" s="20"/>
      <c r="E27" s="20">
        <v>-2.6</v>
      </c>
      <c r="F27" s="32" t="e">
        <f t="shared" si="0"/>
        <v>#DIV/0!</v>
      </c>
      <c r="G27" s="32">
        <f t="shared" si="1"/>
        <v>-2.6</v>
      </c>
      <c r="H27" s="34" t="e">
        <f t="shared" si="2"/>
        <v>#DIV/0!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161227.20000000001</v>
      </c>
      <c r="D30" s="23">
        <f>SUM(D8:D29)</f>
        <v>172325.2</v>
      </c>
      <c r="E30" s="23">
        <f>SUM(E8:E29)</f>
        <v>147129.19999999998</v>
      </c>
      <c r="F30" s="33">
        <f t="shared" si="0"/>
        <v>85.378807046212614</v>
      </c>
      <c r="G30" s="33">
        <f t="shared" si="1"/>
        <v>-25196.000000000029</v>
      </c>
      <c r="H30" s="35">
        <f t="shared" si="2"/>
        <v>91.255817876884279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262268.2</v>
      </c>
      <c r="D31" s="22">
        <f>D32+D33+D34+D35+D36+D37+D38</f>
        <v>328745.7</v>
      </c>
      <c r="E31" s="22">
        <f>E32+E33+E34+E35+E36+E37+E38</f>
        <v>258246.59999999998</v>
      </c>
      <c r="F31" s="33">
        <f t="shared" si="0"/>
        <v>78.555126348420671</v>
      </c>
      <c r="G31" s="33">
        <f t="shared" si="1"/>
        <v>-70499.100000000035</v>
      </c>
      <c r="H31" s="35">
        <f t="shared" si="2"/>
        <v>98.466607846471661</v>
      </c>
    </row>
    <row r="32" spans="1:8" x14ac:dyDescent="0.2">
      <c r="A32" s="11"/>
      <c r="B32" s="18" t="s">
        <v>10</v>
      </c>
      <c r="C32" s="20">
        <v>755.5</v>
      </c>
      <c r="D32" s="20">
        <v>755.5</v>
      </c>
      <c r="E32" s="20">
        <v>629.6</v>
      </c>
      <c r="F32" s="32">
        <f t="shared" si="0"/>
        <v>83.335539377895444</v>
      </c>
      <c r="G32" s="32">
        <f t="shared" si="1"/>
        <v>-125.89999999999998</v>
      </c>
      <c r="H32" s="34">
        <f t="shared" si="2"/>
        <v>83.335539377895444</v>
      </c>
    </row>
    <row r="33" spans="1:8" x14ac:dyDescent="0.2">
      <c r="A33" s="11"/>
      <c r="B33" s="18" t="s">
        <v>11</v>
      </c>
      <c r="C33" s="20">
        <v>1696.4</v>
      </c>
      <c r="D33" s="20">
        <v>50067.4</v>
      </c>
      <c r="E33" s="20">
        <v>32254.9</v>
      </c>
      <c r="F33" s="32">
        <f t="shared" si="0"/>
        <v>64.422957852814406</v>
      </c>
      <c r="G33" s="32">
        <f t="shared" si="1"/>
        <v>-17812.5</v>
      </c>
      <c r="H33" s="34">
        <f t="shared" si="2"/>
        <v>1901.3734968167885</v>
      </c>
    </row>
    <row r="34" spans="1:8" x14ac:dyDescent="0.2">
      <c r="A34" s="11"/>
      <c r="B34" s="18" t="s">
        <v>22</v>
      </c>
      <c r="C34" s="20">
        <v>259816.3</v>
      </c>
      <c r="D34" s="20">
        <v>276597.8</v>
      </c>
      <c r="E34" s="20">
        <v>223472.1</v>
      </c>
      <c r="F34" s="32">
        <f t="shared" si="0"/>
        <v>80.793158875450217</v>
      </c>
      <c r="G34" s="32">
        <f t="shared" si="1"/>
        <v>-53125.699999999983</v>
      </c>
      <c r="H34" s="34">
        <f t="shared" si="2"/>
        <v>86.011578180429794</v>
      </c>
    </row>
    <row r="35" spans="1:8" x14ac:dyDescent="0.2">
      <c r="A35" s="11"/>
      <c r="B35" s="18" t="s">
        <v>72</v>
      </c>
      <c r="C35" s="20"/>
      <c r="D35" s="20">
        <v>664.5</v>
      </c>
      <c r="E35" s="20">
        <v>625.4</v>
      </c>
      <c r="F35" s="32">
        <f t="shared" si="0"/>
        <v>94.115876598946571</v>
      </c>
      <c r="G35" s="32">
        <f t="shared" si="1"/>
        <v>-39.100000000000023</v>
      </c>
      <c r="H35" s="34" t="e">
        <f t="shared" si="2"/>
        <v>#DIV/0!</v>
      </c>
    </row>
    <row r="36" spans="1:8" x14ac:dyDescent="0.2">
      <c r="A36" s="11"/>
      <c r="B36" s="18" t="s">
        <v>59</v>
      </c>
      <c r="C36" s="20"/>
      <c r="D36" s="20">
        <v>1361.3</v>
      </c>
      <c r="E36" s="20">
        <v>1966.3</v>
      </c>
      <c r="F36" s="32">
        <f t="shared" si="0"/>
        <v>144.44281201792404</v>
      </c>
      <c r="G36" s="32">
        <f>E36-D36</f>
        <v>605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1000.5</v>
      </c>
      <c r="E37" s="20">
        <v>1000.5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-1701.3</v>
      </c>
      <c r="E38" s="20">
        <v>-1702.2</v>
      </c>
      <c r="F38" s="32">
        <f t="shared" si="0"/>
        <v>100.05290072297655</v>
      </c>
      <c r="G38" s="32">
        <f>E38-D38</f>
        <v>-0.90000000000009095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423495.4</v>
      </c>
      <c r="D39" s="23">
        <f>D30+D31</f>
        <v>501070.9</v>
      </c>
      <c r="E39" s="23">
        <f>E30+E31</f>
        <v>405375.79999999993</v>
      </c>
      <c r="F39" s="33">
        <f>E39/D39*100</f>
        <v>80.901884344111764</v>
      </c>
      <c r="G39" s="33">
        <f t="shared" si="1"/>
        <v>-95695.100000000093</v>
      </c>
      <c r="H39" s="35">
        <f t="shared" si="2"/>
        <v>95.721417517167822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32447.8</v>
      </c>
      <c r="D41" s="21">
        <v>45926.400000000001</v>
      </c>
      <c r="E41" s="20">
        <v>26939.599999999999</v>
      </c>
      <c r="F41" s="32">
        <f t="shared" ref="F41:F52" si="3">E41/D41*100</f>
        <v>58.658200947603113</v>
      </c>
      <c r="G41" s="32">
        <f t="shared" ref="G41:G52" si="4">E41-D41</f>
        <v>-18986.800000000003</v>
      </c>
      <c r="H41" s="34">
        <f t="shared" si="2"/>
        <v>83.024426925708354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420</v>
      </c>
      <c r="E43" s="20">
        <v>200</v>
      </c>
      <c r="F43" s="32">
        <f t="shared" si="3"/>
        <v>47.619047619047613</v>
      </c>
      <c r="G43" s="32">
        <f t="shared" si="4"/>
        <v>-220</v>
      </c>
      <c r="H43" s="34">
        <f t="shared" si="2"/>
        <v>166.66666666666669</v>
      </c>
    </row>
    <row r="44" spans="1:8" x14ac:dyDescent="0.2">
      <c r="A44" s="9" t="s">
        <v>52</v>
      </c>
      <c r="B44" s="18" t="s">
        <v>53</v>
      </c>
      <c r="C44" s="21">
        <v>5153.5</v>
      </c>
      <c r="D44" s="21">
        <v>7582.3</v>
      </c>
      <c r="E44" s="20">
        <v>3711.5</v>
      </c>
      <c r="F44" s="32">
        <f>E44/D44*100</f>
        <v>48.949527188320161</v>
      </c>
      <c r="G44" s="32">
        <f>E44-D44</f>
        <v>-3870.8</v>
      </c>
      <c r="H44" s="34">
        <f>E44/C44*100</f>
        <v>72.019016202580772</v>
      </c>
    </row>
    <row r="45" spans="1:8" x14ac:dyDescent="0.2">
      <c r="A45" s="9" t="s">
        <v>75</v>
      </c>
      <c r="B45" s="18" t="s">
        <v>76</v>
      </c>
      <c r="C45" s="21">
        <v>545.29999999999995</v>
      </c>
      <c r="D45" s="21">
        <v>48992.1</v>
      </c>
      <c r="E45" s="20">
        <v>39178.9</v>
      </c>
      <c r="F45" s="32">
        <f>E45/D45*100</f>
        <v>79.969831870852644</v>
      </c>
      <c r="G45" s="32">
        <f>E45-D45</f>
        <v>-9813.1999999999971</v>
      </c>
      <c r="H45" s="34">
        <f>E45/C45*100</f>
        <v>7184.8340363102889</v>
      </c>
    </row>
    <row r="46" spans="1:8" x14ac:dyDescent="0.2">
      <c r="A46" s="9" t="s">
        <v>29</v>
      </c>
      <c r="B46" s="18" t="s">
        <v>6</v>
      </c>
      <c r="C46" s="21">
        <v>277622</v>
      </c>
      <c r="D46" s="21">
        <v>319144.40000000002</v>
      </c>
      <c r="E46" s="20">
        <v>212587.7</v>
      </c>
      <c r="F46" s="32">
        <f t="shared" si="3"/>
        <v>66.611759441807521</v>
      </c>
      <c r="G46" s="32">
        <f t="shared" si="4"/>
        <v>-106556.70000000001</v>
      </c>
      <c r="H46" s="34">
        <f t="shared" si="2"/>
        <v>76.574514988005276</v>
      </c>
    </row>
    <row r="47" spans="1:8" x14ac:dyDescent="0.2">
      <c r="A47" s="9" t="s">
        <v>30</v>
      </c>
      <c r="B47" s="18" t="s">
        <v>13</v>
      </c>
      <c r="C47" s="21">
        <v>29633</v>
      </c>
      <c r="D47" s="21">
        <v>30783.1</v>
      </c>
      <c r="E47" s="20">
        <v>22810.2</v>
      </c>
      <c r="F47" s="32">
        <f t="shared" si="3"/>
        <v>74.099749537895804</v>
      </c>
      <c r="G47" s="32">
        <f t="shared" si="4"/>
        <v>-7972.8999999999978</v>
      </c>
      <c r="H47" s="34">
        <f t="shared" si="2"/>
        <v>76.975669017649238</v>
      </c>
    </row>
    <row r="48" spans="1:8" x14ac:dyDescent="0.2">
      <c r="A48" s="9" t="s">
        <v>31</v>
      </c>
      <c r="B48" s="18" t="s">
        <v>8</v>
      </c>
      <c r="C48" s="21">
        <v>658.9</v>
      </c>
      <c r="D48" s="21">
        <v>658.9</v>
      </c>
      <c r="E48" s="20"/>
      <c r="F48" s="32">
        <f t="shared" si="3"/>
        <v>0</v>
      </c>
      <c r="G48" s="32">
        <f t="shared" si="4"/>
        <v>-658.9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59919.4</v>
      </c>
      <c r="D49" s="20">
        <v>67636.3</v>
      </c>
      <c r="E49" s="20">
        <v>51607.6</v>
      </c>
      <c r="F49" s="32">
        <f t="shared" si="3"/>
        <v>76.301630928953827</v>
      </c>
      <c r="G49" s="32">
        <f t="shared" si="4"/>
        <v>-16028.700000000004</v>
      </c>
      <c r="H49" s="34">
        <f t="shared" si="2"/>
        <v>86.128365771352847</v>
      </c>
    </row>
    <row r="50" spans="1:8" x14ac:dyDescent="0.2">
      <c r="A50" s="9" t="s">
        <v>54</v>
      </c>
      <c r="B50" s="18" t="s">
        <v>70</v>
      </c>
      <c r="C50" s="20">
        <v>7619.7</v>
      </c>
      <c r="D50" s="20">
        <v>12633.7</v>
      </c>
      <c r="E50" s="20">
        <v>9618.2000000000007</v>
      </c>
      <c r="F50" s="32">
        <f t="shared" si="3"/>
        <v>76.131299619272269</v>
      </c>
      <c r="G50" s="32">
        <f t="shared" si="4"/>
        <v>-3015.5</v>
      </c>
      <c r="H50" s="34">
        <f t="shared" si="2"/>
        <v>126.22806672178697</v>
      </c>
    </row>
    <row r="51" spans="1:8" x14ac:dyDescent="0.2">
      <c r="A51" s="9" t="s">
        <v>71</v>
      </c>
      <c r="B51" s="18" t="s">
        <v>55</v>
      </c>
      <c r="C51" s="20">
        <v>9775.7999999999993</v>
      </c>
      <c r="D51" s="20">
        <v>9775.7999999999993</v>
      </c>
      <c r="E51" s="20">
        <v>8146.5</v>
      </c>
      <c r="F51" s="32">
        <f>E51/D51*100</f>
        <v>83.333333333333343</v>
      </c>
      <c r="G51" s="32">
        <f>E51-D51</f>
        <v>-1629.2999999999993</v>
      </c>
      <c r="H51" s="34">
        <f>E51/C51*100</f>
        <v>83.333333333333343</v>
      </c>
    </row>
    <row r="52" spans="1:8" x14ac:dyDescent="0.2">
      <c r="A52" s="10">
        <v>9800</v>
      </c>
      <c r="B52" s="19" t="s">
        <v>42</v>
      </c>
      <c r="C52" s="22">
        <f>SUM(C41:C51)</f>
        <v>423495.4</v>
      </c>
      <c r="D52" s="22">
        <f>SUM(D41:D51)</f>
        <v>543553</v>
      </c>
      <c r="E52" s="22">
        <f>SUM(E41:E51)</f>
        <v>374800.2</v>
      </c>
      <c r="F52" s="33">
        <f t="shared" si="3"/>
        <v>68.953754279711461</v>
      </c>
      <c r="G52" s="33">
        <f t="shared" si="4"/>
        <v>-168752.8</v>
      </c>
      <c r="H52" s="35">
        <f t="shared" si="2"/>
        <v>88.501598836728803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-42482.099999999977</v>
      </c>
      <c r="E53" s="20">
        <f>E39-E52</f>
        <v>30575.599999999919</v>
      </c>
      <c r="F53" s="32">
        <f>E53/D53*100</f>
        <v>-71.972901527937495</v>
      </c>
      <c r="G53" s="32">
        <f>E53-D53</f>
        <v>73057.699999999895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2019-12-18T06:47:39Z</cp:lastPrinted>
  <dcterms:created xsi:type="dcterms:W3CDTF">2003-09-26T11:31:27Z</dcterms:created>
  <dcterms:modified xsi:type="dcterms:W3CDTF">2021-10-12T06:40:15Z</dcterms:modified>
</cp:coreProperties>
</file>