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2г\"/>
    </mc:Choice>
  </mc:AlternateContent>
  <xr:revisionPtr revIDLastSave="0" documentId="13_ncr:1_{E2B54633-9759-4BB7-9CA5-E6374B9BC9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<sst xmlns="http://schemas.openxmlformats.org/spreadsheetml/2006/main" count="97" uniqueCount="97">
  <si>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</si>
  <si>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</si>
  <si>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</si>
  <si>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</si>
  <si>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</si>
  <si>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</si>
  <si>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</si>
  <si>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</si>
  <si>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</si>
  <si>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</si>
  <si>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</si>
  <si>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</si>
  <si>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</si>
  <si>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</si>
  <si>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</si>
  <si>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</si>
  <si>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</si>
  <si>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</si>
  <si>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</si>
  <si>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</si>
  <si>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</si>
  <si>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</si>
  <si>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</si>
  <si>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</si>
  <si>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</si>
  <si>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</si>
  <si>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</si>
  <si>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</si>
  <si>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</si>
  <si>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</si>
  <si>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</si>
  <si>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</si>
  <si>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</si>
  <si>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</si>
  <si>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</si>
  <si>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</si>
  <si>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</si>
  <si>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</si>
  <si>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</si>
  <si>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</si>
  <si>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</si>
  <si>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</si>
  <si>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</si>
  <si>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</si>
  <si>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</si>
  <si>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</si>
  <si>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</si>
  <si>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</si>
  <si>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</si>
  <si>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</si>
  <si>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</si>
  <si>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</si>
  <si>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</si>
  <si>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</si>
  <si>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</si>
  <si>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</si>
  <si>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</si>
  <si>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</si>
  <si>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</si>
  <si>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</si>
  <si>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</si>
  <si>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</si>
  <si>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</si>
  <si>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</si>
  <si>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</si>
  <si>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</si>
  <si>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</si>
  <si>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</si>
  <si>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</si>
  <si>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</si>
  <si>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</si>
  <si>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</si>
  <si>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</si>
  <si>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</si>
  <si>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</si>
  <si>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</si>
  <si>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</si>
  <si>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</si>
  <si>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</si>
  <si>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</si>
  <si>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</si>
  <si>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</si>
  <si>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</si>
  <si>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</si>
  <si>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</si>
  <si>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</si>
  <si>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</si>
  <si>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</si>
  <si>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</si>
  <si>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</si>
  <si>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</si>
  <si>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</si>
  <si>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2022 год</t>
  </si>
  <si>
    <t>уточненный бюджет  2022год</t>
  </si>
  <si>
    <t>по исполнению бюджета муниципального района "Курчатовский район" на 01.11.2022 год</t>
  </si>
  <si>
    <t>на 01.11.2022года</t>
  </si>
  <si>
    <t>кассовое исполнение на  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</si>
</sst>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32" zoomScaleNormal="100" zoomScaleSheetLayoutView="100" workbookViewId="0">
      <selection activeCell="E23" sqref="E2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92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146584.29999999999</v>
      </c>
      <c r="D8" s="20">
        <v>146584.29999999999</v>
      </c>
      <c r="E8" s="20">
        <v>118569.8</v>
      </c>
      <c r="F8" s="32">
        <f t="shared" ref="F8:F38" si="0">E8/D8*100</f>
        <v>80.888471684893958</v>
      </c>
      <c r="G8" s="32">
        <f>E8-D8</f>
        <v>-28014.499999999985</v>
      </c>
      <c r="H8" s="34">
        <f>E8/C8*100</f>
        <v>80.888471684893958</v>
      </c>
    </row>
    <row r="9" spans="1:8" ht="24" x14ac:dyDescent="0.2">
      <c r="A9" s="11" t="s">
        <v>90</v>
      </c>
      <c r="B9" s="18" t="s">
        <v>2</v>
      </c>
      <c r="C9" s="20">
        <v>0</v>
      </c>
      <c r="D9" s="20"/>
      <c r="E9" s="20">
        <v>-35.6</v>
      </c>
      <c r="F9" s="32" t="e">
        <f t="shared" si="0"/>
        <v>#DIV/0!</v>
      </c>
      <c r="G9" s="32">
        <f t="shared" ref="G9:G39" si="1">E9-D9</f>
        <v>-35.6</v>
      </c>
      <c r="H9" s="34" t="e">
        <f t="shared" ref="H9:H52" si="2">E9/C9*100</f>
        <v>#DIV/0!</v>
      </c>
    </row>
    <row r="10" spans="1:8" x14ac:dyDescent="0.2">
      <c r="A10" s="11" t="s">
        <v>35</v>
      </c>
      <c r="B10" s="18" t="s">
        <v>34</v>
      </c>
      <c r="C10" s="20">
        <v>3441.7</v>
      </c>
      <c r="D10" s="20">
        <v>301.60000000000002</v>
      </c>
      <c r="E10" s="20">
        <v>319.7</v>
      </c>
      <c r="F10" s="32">
        <f t="shared" si="0"/>
        <v>106.00132625994694</v>
      </c>
      <c r="G10" s="32">
        <f t="shared" si="1"/>
        <v>18.099999999999966</v>
      </c>
      <c r="H10" s="34">
        <f t="shared" si="2"/>
        <v>9.2890141499840198</v>
      </c>
    </row>
    <row r="11" spans="1:8" ht="36" x14ac:dyDescent="0.2">
      <c r="A11" s="11" t="s">
        <v>86</v>
      </c>
      <c r="B11" s="18" t="s">
        <v>87</v>
      </c>
      <c r="C11" s="20">
        <v>1473.8</v>
      </c>
      <c r="D11" s="20">
        <v>1996.9</v>
      </c>
      <c r="E11" s="20">
        <v>1373.5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4456.8</v>
      </c>
      <c r="D12" s="20">
        <v>4456.8</v>
      </c>
      <c r="E12" s="20">
        <v>4295.8</v>
      </c>
      <c r="F12" s="32">
        <f t="shared" si="0"/>
        <v>96.387542631484465</v>
      </c>
      <c r="G12" s="32">
        <f t="shared" si="1"/>
        <v>-161</v>
      </c>
      <c r="H12" s="34">
        <f t="shared" si="2"/>
        <v>96.387542631484465</v>
      </c>
    </row>
    <row r="13" spans="1:8" ht="48" x14ac:dyDescent="0.2">
      <c r="A13" s="36" t="s">
        <v>79</v>
      </c>
      <c r="B13" s="36" t="s">
        <v>78</v>
      </c>
      <c r="C13" s="20">
        <v>1620.4</v>
      </c>
      <c r="D13" s="20">
        <v>2070.5</v>
      </c>
      <c r="E13" s="20">
        <v>2431.6999999999998</v>
      </c>
      <c r="F13" s="32">
        <f t="shared" si="0"/>
        <v>117.44506157932865</v>
      </c>
      <c r="G13" s="32">
        <f t="shared" si="1"/>
        <v>361.19999999999982</v>
      </c>
      <c r="H13" s="34">
        <f t="shared" si="2"/>
        <v>150.06788447296961</v>
      </c>
    </row>
    <row r="14" spans="1:8" ht="60" x14ac:dyDescent="0.2">
      <c r="A14" s="36" t="s">
        <v>80</v>
      </c>
      <c r="B14" s="36" t="s">
        <v>77</v>
      </c>
      <c r="C14" s="20">
        <v>488.5</v>
      </c>
      <c r="D14" s="20">
        <v>488.5</v>
      </c>
      <c r="E14" s="20">
        <v>353.5</v>
      </c>
      <c r="F14" s="32">
        <f t="shared" si="0"/>
        <v>72.364380757420676</v>
      </c>
      <c r="G14" s="32">
        <f t="shared" si="1"/>
        <v>-135</v>
      </c>
      <c r="H14" s="34">
        <f t="shared" si="2"/>
        <v>72.364380757420676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62.4</v>
      </c>
      <c r="F16" s="32" t="e">
        <f t="shared" si="0"/>
        <v>#DIV/0!</v>
      </c>
      <c r="G16" s="32">
        <f t="shared" si="1"/>
        <v>62.4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6991.9</v>
      </c>
      <c r="D21" s="20">
        <v>5146.5</v>
      </c>
      <c r="E21" s="20">
        <v>3999.8</v>
      </c>
      <c r="F21" s="32">
        <f t="shared" si="0"/>
        <v>77.718838045273486</v>
      </c>
      <c r="G21" s="32">
        <f t="shared" si="1"/>
        <v>-1146.6999999999998</v>
      </c>
      <c r="H21" s="34">
        <f t="shared" si="2"/>
        <v>57.206195740785773</v>
      </c>
    </row>
    <row r="22" spans="1:8" ht="24" x14ac:dyDescent="0.2">
      <c r="A22" s="11" t="s">
        <v>43</v>
      </c>
      <c r="B22" s="18" t="s">
        <v>91</v>
      </c>
      <c r="C22" s="20">
        <v>79.3</v>
      </c>
      <c r="D22" s="20">
        <v>79.3</v>
      </c>
      <c r="E22" s="20">
        <v>53.9</v>
      </c>
      <c r="F22" s="32">
        <f t="shared" si="0"/>
        <v>67.969735182849931</v>
      </c>
      <c r="G22" s="32">
        <f t="shared" si="1"/>
        <v>-25.4</v>
      </c>
      <c r="H22" s="34">
        <f t="shared" si="2"/>
        <v>67.969735182849931</v>
      </c>
    </row>
    <row r="23" spans="1:8" x14ac:dyDescent="0.2">
      <c r="A23" s="11" t="s">
        <v>64</v>
      </c>
      <c r="B23" s="18" t="s">
        <v>65</v>
      </c>
      <c r="C23" s="20">
        <v>8107.6</v>
      </c>
      <c r="D23" s="20">
        <v>6282.4</v>
      </c>
      <c r="E23" s="20">
        <v>4510.7</v>
      </c>
      <c r="F23" s="32">
        <f>E23/D23*100</f>
        <v>71.798994015026111</v>
      </c>
      <c r="G23" s="32">
        <f>E23-D23</f>
        <v>-1771.6999999999998</v>
      </c>
      <c r="H23" s="34">
        <f>E23/C23*100</f>
        <v>55.635453155064376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4162.3</v>
      </c>
      <c r="E24" s="20">
        <v>12466.3</v>
      </c>
      <c r="F24" s="32">
        <f t="shared" si="0"/>
        <v>299.50508132522884</v>
      </c>
      <c r="G24" s="32">
        <f t="shared" si="1"/>
        <v>8304</v>
      </c>
      <c r="H24" s="34">
        <f t="shared" si="2"/>
        <v>8310.8666666666668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52.7</v>
      </c>
      <c r="D26" s="20">
        <v>1994.2</v>
      </c>
      <c r="E26" s="20">
        <v>2036.9</v>
      </c>
      <c r="F26" s="32">
        <f t="shared" si="0"/>
        <v>102.14120950757194</v>
      </c>
      <c r="G26" s="32">
        <f t="shared" si="1"/>
        <v>42.700000000000045</v>
      </c>
      <c r="H26" s="34">
        <f t="shared" si="2"/>
        <v>3865.0853889943073</v>
      </c>
    </row>
    <row r="27" spans="1:8" x14ac:dyDescent="0.2">
      <c r="A27" s="11" t="s">
        <v>48</v>
      </c>
      <c r="B27" s="18" t="s">
        <v>49</v>
      </c>
      <c r="C27" s="20">
        <v>49.8</v>
      </c>
      <c r="D27" s="20">
        <v>49.8</v>
      </c>
      <c r="E27" s="20">
        <v>-280.8</v>
      </c>
      <c r="F27" s="32">
        <f t="shared" si="0"/>
        <v>-563.85542168674704</v>
      </c>
      <c r="G27" s="32">
        <f t="shared" si="1"/>
        <v>-330.6</v>
      </c>
      <c r="H27" s="34">
        <f t="shared" si="2"/>
        <v>-563.85542168674704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173496.79999999996</v>
      </c>
      <c r="D30" s="23">
        <f>SUM(D8:D29)</f>
        <v>173613.09999999995</v>
      </c>
      <c r="E30" s="23">
        <f>SUM(E8:E29)</f>
        <v>150157.59999999998</v>
      </c>
      <c r="F30" s="33">
        <f t="shared" si="0"/>
        <v>86.489786773002749</v>
      </c>
      <c r="G30" s="33">
        <f t="shared" si="1"/>
        <v>-23455.499999999971</v>
      </c>
      <c r="H30" s="35">
        <f t="shared" si="2"/>
        <v>86.547763416962169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346909.3</v>
      </c>
      <c r="D31" s="22">
        <f>D32+D33+D34+D35+D36+D37+D38</f>
        <v>347464.1</v>
      </c>
      <c r="E31" s="22">
        <f>E32+E33+E34+E35+E36+E37+E38</f>
        <v>302340.89999999997</v>
      </c>
      <c r="F31" s="33">
        <f t="shared" si="0"/>
        <v>87.013564854613762</v>
      </c>
      <c r="G31" s="33">
        <f t="shared" si="1"/>
        <v>-45123.200000000012</v>
      </c>
      <c r="H31" s="35">
        <f t="shared" si="2"/>
        <v>87.152722628075978</v>
      </c>
    </row>
    <row r="32" spans="1:8" x14ac:dyDescent="0.2">
      <c r="A32" s="11"/>
      <c r="B32" s="18" t="s">
        <v>10</v>
      </c>
      <c r="C32" s="20">
        <v>1298.9000000000001</v>
      </c>
      <c r="D32" s="20">
        <v>2372.4</v>
      </c>
      <c r="E32" s="20">
        <v>2264.1999999999998</v>
      </c>
      <c r="F32" s="32">
        <f t="shared" si="0"/>
        <v>95.43921766987016</v>
      </c>
      <c r="G32" s="32">
        <f t="shared" si="1"/>
        <v>-108.20000000000027</v>
      </c>
      <c r="H32" s="34">
        <f t="shared" si="2"/>
        <v>174.31672954038029</v>
      </c>
    </row>
    <row r="33" spans="1:8" x14ac:dyDescent="0.2">
      <c r="A33" s="11"/>
      <c r="B33" s="18" t="s">
        <v>11</v>
      </c>
      <c r="C33" s="20">
        <v>16183.9</v>
      </c>
      <c r="D33" s="20">
        <v>16183.9</v>
      </c>
      <c r="E33" s="20">
        <v>13810.4</v>
      </c>
      <c r="F33" s="32">
        <f t="shared" si="0"/>
        <v>85.334190151941129</v>
      </c>
      <c r="G33" s="32">
        <f t="shared" si="1"/>
        <v>-2373.5</v>
      </c>
      <c r="H33" s="34">
        <f t="shared" si="2"/>
        <v>85.334190151941129</v>
      </c>
    </row>
    <row r="34" spans="1:8" x14ac:dyDescent="0.2">
      <c r="A34" s="11"/>
      <c r="B34" s="18" t="s">
        <v>22</v>
      </c>
      <c r="C34" s="20">
        <v>329426.5</v>
      </c>
      <c r="D34" s="20">
        <v>331053.7</v>
      </c>
      <c r="E34" s="20">
        <v>286889.40000000002</v>
      </c>
      <c r="F34" s="32">
        <f t="shared" si="0"/>
        <v>86.659475486907411</v>
      </c>
      <c r="G34" s="32">
        <f t="shared" si="1"/>
        <v>-44164.299999999988</v>
      </c>
      <c r="H34" s="34">
        <f t="shared" si="2"/>
        <v>87.087529388194341</v>
      </c>
    </row>
    <row r="35" spans="1:8" x14ac:dyDescent="0.2">
      <c r="A35" s="11"/>
      <c r="B35" s="18" t="s">
        <v>72</v>
      </c>
      <c r="C35" s="20"/>
      <c r="D35" s="20">
        <v>621</v>
      </c>
      <c r="E35" s="20">
        <v>2098.8000000000002</v>
      </c>
      <c r="F35" s="32">
        <f t="shared" si="0"/>
        <v>337.97101449275362</v>
      </c>
      <c r="G35" s="32">
        <f t="shared" si="1"/>
        <v>1477.8000000000002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>
        <v>1287</v>
      </c>
      <c r="E36" s="20">
        <v>1332</v>
      </c>
      <c r="F36" s="32">
        <f t="shared" si="0"/>
        <v>103.49650349650349</v>
      </c>
      <c r="G36" s="32">
        <f>E36-D36</f>
        <v>45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472.6</v>
      </c>
      <c r="E37" s="20">
        <v>472.6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-4526.5</v>
      </c>
      <c r="E38" s="20">
        <v>-4526.5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520406.1</v>
      </c>
      <c r="D39" s="23">
        <f>D30+D31</f>
        <v>521077.19999999995</v>
      </c>
      <c r="E39" s="23">
        <f>E30+E31</f>
        <v>452498.49999999994</v>
      </c>
      <c r="F39" s="33">
        <f>E39/D39*100</f>
        <v>86.839051871776391</v>
      </c>
      <c r="G39" s="33">
        <f t="shared" si="1"/>
        <v>-68578.700000000012</v>
      </c>
      <c r="H39" s="35">
        <f t="shared" si="2"/>
        <v>86.951036892150185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33600.699999999997</v>
      </c>
      <c r="D41" s="21">
        <v>56391.8</v>
      </c>
      <c r="E41" s="20">
        <v>34235.4</v>
      </c>
      <c r="F41" s="32">
        <f t="shared" ref="F41:F52" si="3">E41/D41*100</f>
        <v>60.709890445064708</v>
      </c>
      <c r="G41" s="32">
        <f t="shared" ref="G41:G52" si="4">E41-D41</f>
        <v>-22156.400000000001</v>
      </c>
      <c r="H41" s="34">
        <f t="shared" si="2"/>
        <v>101.88894874213932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20</v>
      </c>
      <c r="D43" s="21">
        <v>1337.5</v>
      </c>
      <c r="E43" s="20">
        <v>40.1</v>
      </c>
      <c r="F43" s="32">
        <f t="shared" si="3"/>
        <v>2.9981308411214953</v>
      </c>
      <c r="G43" s="32">
        <f t="shared" si="4"/>
        <v>-1297.4000000000001</v>
      </c>
      <c r="H43" s="34">
        <f t="shared" si="2"/>
        <v>200.5</v>
      </c>
    </row>
    <row r="44" spans="1:8" x14ac:dyDescent="0.2">
      <c r="A44" s="9" t="s">
        <v>52</v>
      </c>
      <c r="B44" s="18" t="s">
        <v>53</v>
      </c>
      <c r="C44" s="21">
        <v>10290.299999999999</v>
      </c>
      <c r="D44" s="21">
        <v>14063.7</v>
      </c>
      <c r="E44" s="20">
        <v>11279.6</v>
      </c>
      <c r="F44" s="32">
        <f>E44/D44*100</f>
        <v>80.203644844528824</v>
      </c>
      <c r="G44" s="32">
        <f>E44-D44</f>
        <v>-2784.1000000000004</v>
      </c>
      <c r="H44" s="34">
        <f>E44/C44*100</f>
        <v>109.61390824368581</v>
      </c>
    </row>
    <row r="45" spans="1:8" x14ac:dyDescent="0.2">
      <c r="A45" s="9" t="s">
        <v>75</v>
      </c>
      <c r="B45" s="18" t="s">
        <v>76</v>
      </c>
      <c r="C45" s="21">
        <v>300</v>
      </c>
      <c r="D45" s="21">
        <v>2686.7</v>
      </c>
      <c r="E45" s="20">
        <v>2108.4</v>
      </c>
      <c r="F45" s="32">
        <f>E45/D45*100</f>
        <v>78.475453158149406</v>
      </c>
      <c r="G45" s="32">
        <f>E45-D45</f>
        <v>-578.29999999999973</v>
      </c>
      <c r="H45" s="34">
        <f>E45/C45*100</f>
        <v>702.80000000000007</v>
      </c>
    </row>
    <row r="46" spans="1:8" x14ac:dyDescent="0.2">
      <c r="A46" s="9" t="s">
        <v>29</v>
      </c>
      <c r="B46" s="18" t="s">
        <v>6</v>
      </c>
      <c r="C46" s="21">
        <v>309733.40000000002</v>
      </c>
      <c r="D46" s="21">
        <v>336957.2</v>
      </c>
      <c r="E46" s="20">
        <v>255614.9</v>
      </c>
      <c r="F46" s="32">
        <f t="shared" si="3"/>
        <v>75.859753108109871</v>
      </c>
      <c r="G46" s="32">
        <f t="shared" si="4"/>
        <v>-81342.300000000017</v>
      </c>
      <c r="H46" s="34">
        <f t="shared" si="2"/>
        <v>82.527392912743665</v>
      </c>
    </row>
    <row r="47" spans="1:8" x14ac:dyDescent="0.2">
      <c r="A47" s="9" t="s">
        <v>30</v>
      </c>
      <c r="B47" s="18" t="s">
        <v>13</v>
      </c>
      <c r="C47" s="21">
        <v>30711.200000000001</v>
      </c>
      <c r="D47" s="21">
        <v>32977.300000000003</v>
      </c>
      <c r="E47" s="20">
        <v>31815.8</v>
      </c>
      <c r="F47" s="32">
        <f t="shared" si="3"/>
        <v>96.477880238830934</v>
      </c>
      <c r="G47" s="32">
        <f t="shared" si="4"/>
        <v>-1161.5000000000036</v>
      </c>
      <c r="H47" s="34">
        <f t="shared" si="2"/>
        <v>103.59673343926646</v>
      </c>
    </row>
    <row r="48" spans="1:8" x14ac:dyDescent="0.2">
      <c r="A48" s="9" t="s">
        <v>31</v>
      </c>
      <c r="B48" s="18" t="s">
        <v>8</v>
      </c>
      <c r="C48" s="21">
        <v>1984.1</v>
      </c>
      <c r="D48" s="21">
        <v>1984.1</v>
      </c>
      <c r="E48" s="20">
        <v>1215</v>
      </c>
      <c r="F48" s="32">
        <f t="shared" si="3"/>
        <v>61.236832820926367</v>
      </c>
      <c r="G48" s="32">
        <f t="shared" si="4"/>
        <v>-769.09999999999991</v>
      </c>
      <c r="H48" s="34">
        <f t="shared" si="2"/>
        <v>61.236832820926367</v>
      </c>
    </row>
    <row r="49" spans="1:8" x14ac:dyDescent="0.2">
      <c r="A49" s="9" t="s">
        <v>32</v>
      </c>
      <c r="B49" s="18" t="s">
        <v>28</v>
      </c>
      <c r="C49" s="20">
        <v>115191.5</v>
      </c>
      <c r="D49" s="20">
        <v>104746.6</v>
      </c>
      <c r="E49" s="20">
        <v>62088.800000000003</v>
      </c>
      <c r="F49" s="32">
        <f t="shared" si="3"/>
        <v>59.275241392083366</v>
      </c>
      <c r="G49" s="32">
        <f t="shared" si="4"/>
        <v>-42657.8</v>
      </c>
      <c r="H49" s="34">
        <f t="shared" si="2"/>
        <v>53.900504811552942</v>
      </c>
    </row>
    <row r="50" spans="1:8" x14ac:dyDescent="0.2">
      <c r="A50" s="9" t="s">
        <v>54</v>
      </c>
      <c r="B50" s="18" t="s">
        <v>70</v>
      </c>
      <c r="C50" s="20">
        <v>7566.3</v>
      </c>
      <c r="D50" s="20">
        <v>10524.3</v>
      </c>
      <c r="E50" s="20">
        <v>10172.799999999999</v>
      </c>
      <c r="F50" s="32">
        <f t="shared" si="3"/>
        <v>96.660110411143734</v>
      </c>
      <c r="G50" s="32">
        <f t="shared" si="4"/>
        <v>-351.5</v>
      </c>
      <c r="H50" s="34">
        <f t="shared" si="2"/>
        <v>134.44880588927214</v>
      </c>
    </row>
    <row r="51" spans="1:8" x14ac:dyDescent="0.2">
      <c r="A51" s="9" t="s">
        <v>71</v>
      </c>
      <c r="B51" s="18" t="s">
        <v>55</v>
      </c>
      <c r="C51" s="20">
        <v>11008.6</v>
      </c>
      <c r="D51" s="20">
        <v>11008.6</v>
      </c>
      <c r="E51" s="20">
        <v>10091.299999999999</v>
      </c>
      <c r="F51" s="32">
        <f>E51/D51*100</f>
        <v>91.667423650600426</v>
      </c>
      <c r="G51" s="32">
        <f>E51-D51</f>
        <v>-917.30000000000109</v>
      </c>
      <c r="H51" s="34">
        <f>E51/C51*100</f>
        <v>91.667423650600426</v>
      </c>
    </row>
    <row r="52" spans="1:8" x14ac:dyDescent="0.2">
      <c r="A52" s="10">
        <v>9800</v>
      </c>
      <c r="B52" s="19" t="s">
        <v>42</v>
      </c>
      <c r="C52" s="22">
        <f>SUM(C41:C51)</f>
        <v>520406.1</v>
      </c>
      <c r="D52" s="22">
        <f>SUM(D41:D51)</f>
        <v>572677.80000000005</v>
      </c>
      <c r="E52" s="22">
        <f>SUM(E41:E51)</f>
        <v>418662.1</v>
      </c>
      <c r="F52" s="33">
        <f t="shared" si="3"/>
        <v>73.106046715971871</v>
      </c>
      <c r="G52" s="33">
        <f t="shared" si="4"/>
        <v>-154015.70000000007</v>
      </c>
      <c r="H52" s="35">
        <f t="shared" si="2"/>
        <v>80.449114643352573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-51600.600000000093</v>
      </c>
      <c r="E53" s="20">
        <f>E39-E52</f>
        <v>33836.399999999965</v>
      </c>
      <c r="F53" s="32">
        <f>E53/D53*100</f>
        <v>-65.573656120277491</v>
      </c>
      <c r="G53" s="32">
        <f>E53-D53</f>
        <v>85437.000000000058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2022-07-15T05:33:08Z</cp:lastPrinted>
  <dcterms:created xsi:type="dcterms:W3CDTF">2003-09-26T11:31:27Z</dcterms:created>
  <dcterms:modified xsi:type="dcterms:W3CDTF">2022-11-17T11:57:19Z</dcterms:modified>
</cp:coreProperties>
</file>