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201\obmen\Управление финансов\2020\НОЯБРЬ\"/>
    </mc:Choice>
  </mc:AlternateContent>
  <bookViews>
    <workbookView xWindow="0" yWindow="0" windowWidth="23040" windowHeight="9396"/>
  </bookViews>
  <sheets>
    <sheet name="01" sheetId="38" r:id="rId1"/>
  </sheets>
  <definedNames>
    <definedName name="_xlnm.Print_Area" localSheetId="0">'01'!$A$1:$H$55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<sst xmlns="http://schemas.openxmlformats.org/spreadsheetml/2006/main" count="97" uniqueCount="97">
  <si>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</si>
  <si>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</si>
  <si>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</si>
  <si>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</si>
  <si>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</si>
  <si>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</si>
  <si>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</si>
  <si>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</si>
  <si>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</si>
  <si>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</si>
  <si>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</si>
  <si>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</si>
  <si>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</si>
  <si>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</si>
  <si>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</si>
  <si>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</si>
  <si>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</si>
  <si>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</si>
  <si>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</si>
  <si>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</si>
  <si>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</si>
  <si>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</si>
  <si>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</si>
  <si>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</si>
  <si>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</si>
  <si>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</si>
  <si>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</si>
  <si>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</si>
  <si>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</si>
  <si>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</si>
  <si>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</si>
  <si>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</si>
  <si>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</si>
  <si>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</si>
  <si>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</si>
  <si>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</si>
  <si>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</si>
  <si>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</si>
  <si>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</si>
  <si>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</si>
  <si>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</si>
  <si>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</si>
  <si>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</si>
  <si>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</si>
  <si>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</si>
  <si>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</si>
  <si>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</si>
  <si>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</si>
  <si>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</si>
  <si>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</si>
  <si>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</si>
  <si>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</si>
  <si>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</si>
  <si>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</si>
  <si>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</si>
  <si>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</si>
  <si>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</si>
  <si>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</si>
  <si>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</si>
  <si>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</si>
  <si>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</si>
  <si>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</si>
  <si>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</si>
  <si>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</si>
  <si>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</si>
  <si>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</si>
  <si>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</si>
  <si>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</si>
  <si>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</si>
  <si>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</si>
  <si>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</si>
  <si>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</si>
  <si>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</si>
  <si>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</si>
  <si>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</si>
  <si>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</si>
  <si>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</si>
  <si>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</si>
  <si>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</si>
  <si>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</si>
  <si>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</si>
  <si>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</si>
  <si>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</si>
  <si>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</si>
  <si>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</si>
  <si>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</si>
  <si>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</si>
  <si>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</si>
  <si>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</si>
  <si>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</si>
  <si>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 xml:space="preserve"> Первоначальный бюджет района 2018 год</t>
  </si>
  <si>
    <t>000 1 05 02000 02 0000 110</t>
  </si>
  <si>
    <t>Платежи при польховании природными ресурсами</t>
  </si>
  <si>
    <t>уточненный бюджет  2020год</t>
  </si>
  <si>
    <t>по исполнению бюджета муниципального района "Курчатовский район" на 01.11.2020 год</t>
  </si>
  <si>
    <t>на 01.11.2020года</t>
  </si>
  <si>
    <t>кассовое исполнение на   01.11.2020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</si>
</sst>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tabSelected="1" view="pageBreakPreview" zoomScaleNormal="100" zoomScaleSheetLayoutView="100" workbookViewId="0">
      <selection activeCell="A2" sqref="A2:F2"/>
    </sheetView>
  </sheetViews>
  <sheetFormatPr defaultColWidth="9.109375" defaultRowHeight="13.2" x14ac:dyDescent="0.25"/>
  <cols>
    <col min="1" max="1" width="20.5546875" style="1" customWidth="1"/>
    <col min="2" max="2" width="30.88671875" style="1" customWidth="1"/>
    <col min="3" max="4" width="9.88671875" style="2" customWidth="1"/>
    <col min="5" max="5" width="10.33203125" style="2" customWidth="1"/>
    <col min="6" max="6" width="9.33203125" style="3" customWidth="1"/>
    <col min="7" max="7" width="10.109375" style="3" customWidth="1"/>
    <col min="8" max="8" width="10.5546875" style="2" customWidth="1"/>
    <col min="9" max="16384" width="9.109375" style="1"/>
  </cols>
  <sheetData>
    <row r="1" spans="1:8" ht="18" x14ac:dyDescent="0.35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5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5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5">
      <c r="A4" s="44" t="s">
        <v>14</v>
      </c>
      <c r="B4" s="44" t="s">
        <v>1</v>
      </c>
      <c r="C4" s="44" t="s">
        <v>90</v>
      </c>
      <c r="D4" s="45" t="s">
        <v>95</v>
      </c>
      <c r="E4" s="46"/>
      <c r="F4" s="47"/>
      <c r="G4" s="24"/>
      <c r="H4" s="41" t="s">
        <v>58</v>
      </c>
    </row>
    <row r="5" spans="1:8" ht="48" x14ac:dyDescent="0.25">
      <c r="A5" s="44"/>
      <c r="B5" s="44"/>
      <c r="C5" s="44"/>
      <c r="D5" s="13" t="s">
        <v>93</v>
      </c>
      <c r="E5" s="14" t="s">
        <v>96</v>
      </c>
      <c r="F5" s="15" t="s">
        <v>56</v>
      </c>
      <c r="G5" s="15" t="s">
        <v>57</v>
      </c>
      <c r="H5" s="41"/>
    </row>
    <row r="6" spans="1:8" x14ac:dyDescent="0.25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5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5">
      <c r="A8" s="11" t="s">
        <v>15</v>
      </c>
      <c r="B8" s="18" t="s">
        <v>33</v>
      </c>
      <c r="C8" s="20">
        <v>127226.2</v>
      </c>
      <c r="D8" s="20">
        <v>127226.2</v>
      </c>
      <c r="E8" s="20">
        <v>108331.4</v>
      </c>
      <c r="F8" s="32">
        <f t="shared" ref="F8:F38" si="0">E8/D8*100</f>
        <v>85.148656487421619</v>
      </c>
      <c r="G8" s="32">
        <f>E8-D8</f>
        <v>-18894.800000000003</v>
      </c>
      <c r="H8" s="34">
        <f>E8/C8*100</f>
        <v>85.148656487421619</v>
      </c>
    </row>
    <row r="9" spans="1:8" ht="24" x14ac:dyDescent="0.25">
      <c r="A9" s="11" t="s">
        <v>91</v>
      </c>
      <c r="B9" s="18" t="s">
        <v>2</v>
      </c>
      <c r="C9" s="20">
        <v>2903.7</v>
      </c>
      <c r="D9" s="20">
        <v>2903.7</v>
      </c>
      <c r="E9" s="20">
        <v>3194.4</v>
      </c>
      <c r="F9" s="32">
        <f t="shared" si="0"/>
        <v>110.01136481041431</v>
      </c>
      <c r="G9" s="32">
        <f t="shared" ref="G9:G39" si="1">E9-D9</f>
        <v>290.70000000000027</v>
      </c>
      <c r="H9" s="34">
        <f t="shared" ref="H9:H52" si="2">E9/C9*100</f>
        <v>110.01136481041431</v>
      </c>
    </row>
    <row r="10" spans="1:8" x14ac:dyDescent="0.25">
      <c r="A10" s="11" t="s">
        <v>35</v>
      </c>
      <c r="B10" s="18" t="s">
        <v>34</v>
      </c>
      <c r="C10" s="20">
        <v>10.4</v>
      </c>
      <c r="D10" s="20">
        <v>161.1</v>
      </c>
      <c r="E10" s="20">
        <v>161.1</v>
      </c>
      <c r="F10" s="32">
        <f t="shared" si="0"/>
        <v>100</v>
      </c>
      <c r="G10" s="32">
        <f t="shared" si="1"/>
        <v>0</v>
      </c>
      <c r="H10" s="34">
        <f t="shared" si="2"/>
        <v>1549.0384615384614</v>
      </c>
    </row>
    <row r="11" spans="1:8" ht="24" x14ac:dyDescent="0.25">
      <c r="A11" s="11" t="s">
        <v>86</v>
      </c>
      <c r="B11" s="18" t="s">
        <v>87</v>
      </c>
      <c r="C11" s="20">
        <v>64.900000000000006</v>
      </c>
      <c r="D11" s="20">
        <v>64.900000000000006</v>
      </c>
      <c r="E11" s="20">
        <v>0</v>
      </c>
      <c r="F11" s="32"/>
      <c r="G11" s="32"/>
      <c r="H11" s="34"/>
    </row>
    <row r="12" spans="1:8" x14ac:dyDescent="0.25">
      <c r="A12" s="11" t="s">
        <v>73</v>
      </c>
      <c r="B12" s="18" t="s">
        <v>74</v>
      </c>
      <c r="C12" s="20">
        <v>4196.1000000000004</v>
      </c>
      <c r="D12" s="20">
        <v>4334.3999999999996</v>
      </c>
      <c r="E12" s="20">
        <v>3224.4</v>
      </c>
      <c r="F12" s="32">
        <f t="shared" si="0"/>
        <v>74.390919158361029</v>
      </c>
      <c r="G12" s="32">
        <f t="shared" si="1"/>
        <v>-1109.9999999999995</v>
      </c>
      <c r="H12" s="34">
        <f t="shared" si="2"/>
        <v>76.842782583827841</v>
      </c>
    </row>
    <row r="13" spans="1:8" ht="36" x14ac:dyDescent="0.25">
      <c r="A13" s="36" t="s">
        <v>79</v>
      </c>
      <c r="B13" s="36" t="s">
        <v>78</v>
      </c>
      <c r="C13" s="20">
        <v>230.1</v>
      </c>
      <c r="D13" s="20">
        <v>230.1</v>
      </c>
      <c r="E13" s="20">
        <v>140.30000000000001</v>
      </c>
      <c r="F13" s="32">
        <f t="shared" si="0"/>
        <v>60.973489787049118</v>
      </c>
      <c r="G13" s="32">
        <f t="shared" si="1"/>
        <v>-89.799999999999983</v>
      </c>
      <c r="H13" s="34">
        <f t="shared" si="2"/>
        <v>60.973489787049118</v>
      </c>
    </row>
    <row r="14" spans="1:8" ht="48" x14ac:dyDescent="0.25">
      <c r="A14" s="36" t="s">
        <v>80</v>
      </c>
      <c r="B14" s="36" t="s">
        <v>77</v>
      </c>
      <c r="C14" s="20">
        <v>79.7</v>
      </c>
      <c r="D14" s="20">
        <v>79.7</v>
      </c>
      <c r="E14" s="20">
        <v>84.4</v>
      </c>
      <c r="F14" s="32">
        <f t="shared" si="0"/>
        <v>105.89711417816814</v>
      </c>
      <c r="G14" s="32">
        <f t="shared" si="1"/>
        <v>4.7000000000000028</v>
      </c>
      <c r="H14" s="34">
        <f t="shared" si="2"/>
        <v>105.89711417816814</v>
      </c>
    </row>
    <row r="15" spans="1:8" ht="36" x14ac:dyDescent="0.25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5">
      <c r="A16" s="11" t="s">
        <v>85</v>
      </c>
      <c r="B16" s="18" t="s">
        <v>84</v>
      </c>
      <c r="C16" s="20"/>
      <c r="D16" s="20"/>
      <c r="E16" s="20">
        <v>684.7</v>
      </c>
      <c r="F16" s="32" t="e">
        <f t="shared" si="0"/>
        <v>#DIV/0!</v>
      </c>
      <c r="G16" s="32">
        <f t="shared" si="1"/>
        <v>684.7</v>
      </c>
      <c r="H16" s="34" t="e">
        <f t="shared" si="2"/>
        <v>#DIV/0!</v>
      </c>
    </row>
    <row r="17" spans="1:8" ht="28.5" hidden="1" customHeight="1" x14ac:dyDescent="0.25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5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5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5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5">
      <c r="A21" s="11" t="s">
        <v>16</v>
      </c>
      <c r="B21" s="18" t="s">
        <v>12</v>
      </c>
      <c r="C21" s="20">
        <v>4253.6000000000004</v>
      </c>
      <c r="D21" s="20">
        <v>4256.6000000000004</v>
      </c>
      <c r="E21" s="20">
        <v>4026.7</v>
      </c>
      <c r="F21" s="32">
        <f t="shared" si="0"/>
        <v>94.598975708311784</v>
      </c>
      <c r="G21" s="32">
        <f t="shared" si="1"/>
        <v>-229.90000000000055</v>
      </c>
      <c r="H21" s="34">
        <f t="shared" si="2"/>
        <v>94.665694940756055</v>
      </c>
    </row>
    <row r="22" spans="1:8" ht="24" x14ac:dyDescent="0.25">
      <c r="A22" s="11" t="s">
        <v>43</v>
      </c>
      <c r="B22" s="18" t="s">
        <v>92</v>
      </c>
      <c r="C22" s="20">
        <v>580.9</v>
      </c>
      <c r="D22" s="20">
        <v>78.2</v>
      </c>
      <c r="E22" s="20">
        <v>80.8</v>
      </c>
      <c r="F22" s="32">
        <f t="shared" si="0"/>
        <v>103.32480818414322</v>
      </c>
      <c r="G22" s="32">
        <f t="shared" si="1"/>
        <v>2.5999999999999943</v>
      </c>
      <c r="H22" s="34">
        <f t="shared" si="2"/>
        <v>13.909450852126012</v>
      </c>
    </row>
    <row r="23" spans="1:8" x14ac:dyDescent="0.25">
      <c r="A23" s="11" t="s">
        <v>64</v>
      </c>
      <c r="B23" s="18" t="s">
        <v>65</v>
      </c>
      <c r="C23" s="20">
        <v>10343.799999999999</v>
      </c>
      <c r="D23" s="20">
        <v>7378.1</v>
      </c>
      <c r="E23" s="20">
        <v>4033.7</v>
      </c>
      <c r="F23" s="32">
        <f>E23/D23*100</f>
        <v>54.671256827638551</v>
      </c>
      <c r="G23" s="32">
        <f>E23-D23</f>
        <v>-3344.4000000000005</v>
      </c>
      <c r="H23" s="34">
        <f>E23/C23*100</f>
        <v>38.996306966492007</v>
      </c>
    </row>
    <row r="24" spans="1:8" ht="24" x14ac:dyDescent="0.25">
      <c r="A24" s="11" t="s">
        <v>44</v>
      </c>
      <c r="B24" s="18" t="s">
        <v>45</v>
      </c>
      <c r="C24" s="20">
        <v>175</v>
      </c>
      <c r="D24" s="20">
        <v>921.2</v>
      </c>
      <c r="E24" s="20">
        <v>1046.4000000000001</v>
      </c>
      <c r="F24" s="32">
        <f t="shared" si="0"/>
        <v>113.59096830221451</v>
      </c>
      <c r="G24" s="32">
        <f t="shared" si="1"/>
        <v>125.20000000000005</v>
      </c>
      <c r="H24" s="34">
        <f t="shared" si="2"/>
        <v>597.94285714285718</v>
      </c>
    </row>
    <row r="25" spans="1:8" x14ac:dyDescent="0.25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5">
      <c r="A26" s="11" t="s">
        <v>17</v>
      </c>
      <c r="B26" s="18" t="s">
        <v>18</v>
      </c>
      <c r="C26" s="20">
        <v>3.8</v>
      </c>
      <c r="D26" s="20">
        <v>174.2</v>
      </c>
      <c r="E26" s="20">
        <v>174.4</v>
      </c>
      <c r="F26" s="32">
        <f t="shared" si="0"/>
        <v>100.11481056257176</v>
      </c>
      <c r="G26" s="32">
        <f t="shared" si="1"/>
        <v>0.20000000000001705</v>
      </c>
      <c r="H26" s="34">
        <f t="shared" si="2"/>
        <v>4589.4736842105267</v>
      </c>
    </row>
    <row r="27" spans="1:8" x14ac:dyDescent="0.25">
      <c r="A27" s="11" t="s">
        <v>48</v>
      </c>
      <c r="B27" s="18" t="s">
        <v>49</v>
      </c>
      <c r="C27" s="20">
        <v>0.4</v>
      </c>
      <c r="D27" s="20"/>
      <c r="E27" s="20">
        <v>66.099999999999994</v>
      </c>
      <c r="F27" s="32" t="e">
        <f t="shared" si="0"/>
        <v>#DIV/0!</v>
      </c>
      <c r="G27" s="32">
        <f t="shared" si="1"/>
        <v>66.099999999999994</v>
      </c>
      <c r="H27" s="34">
        <f t="shared" si="2"/>
        <v>16524.999999999996</v>
      </c>
    </row>
    <row r="28" spans="1:8" ht="24" x14ac:dyDescent="0.25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5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5">
      <c r="A30" s="12" t="s">
        <v>20</v>
      </c>
      <c r="B30" s="19" t="s">
        <v>3</v>
      </c>
      <c r="C30" s="23">
        <f>SUM(C8:C27)</f>
        <v>150068.59999999998</v>
      </c>
      <c r="D30" s="23">
        <f>SUM(D8:D29)</f>
        <v>147808.40000000005</v>
      </c>
      <c r="E30" s="23">
        <f>SUM(E8:E29)</f>
        <v>125248.79999999997</v>
      </c>
      <c r="F30" s="33">
        <f t="shared" si="0"/>
        <v>84.737267976650813</v>
      </c>
      <c r="G30" s="33">
        <f t="shared" si="1"/>
        <v>-22559.600000000079</v>
      </c>
      <c r="H30" s="35">
        <f t="shared" si="2"/>
        <v>83.461030488723154</v>
      </c>
    </row>
    <row r="31" spans="1:8" s="31" customFormat="1" x14ac:dyDescent="0.25">
      <c r="A31" s="12" t="s">
        <v>21</v>
      </c>
      <c r="B31" s="19" t="s">
        <v>9</v>
      </c>
      <c r="C31" s="22">
        <f>C32+C33+C34+C35+C36+C37+C38</f>
        <v>228132.4</v>
      </c>
      <c r="D31" s="22">
        <f>D32+D33+D34+D35+D36+D37+D38</f>
        <v>269522</v>
      </c>
      <c r="E31" s="22">
        <f>E32+E33+E34+E35+E36+E37+E38</f>
        <v>246859.1</v>
      </c>
      <c r="F31" s="33">
        <f t="shared" si="0"/>
        <v>91.591447080386757</v>
      </c>
      <c r="G31" s="33">
        <f t="shared" si="1"/>
        <v>-22662.899999999994</v>
      </c>
      <c r="H31" s="35">
        <f t="shared" si="2"/>
        <v>108.2086981068888</v>
      </c>
    </row>
    <row r="32" spans="1:8" x14ac:dyDescent="0.25">
      <c r="A32" s="11"/>
      <c r="B32" s="18" t="s">
        <v>10</v>
      </c>
      <c r="C32" s="20">
        <v>6977.6</v>
      </c>
      <c r="D32" s="20">
        <v>6977.6</v>
      </c>
      <c r="E32" s="20">
        <v>6396.1</v>
      </c>
      <c r="F32" s="32">
        <f t="shared" si="0"/>
        <v>91.666188947489118</v>
      </c>
      <c r="G32" s="32">
        <f t="shared" si="1"/>
        <v>-581.5</v>
      </c>
      <c r="H32" s="34">
        <f t="shared" si="2"/>
        <v>91.666188947489118</v>
      </c>
    </row>
    <row r="33" spans="1:8" x14ac:dyDescent="0.25">
      <c r="A33" s="11"/>
      <c r="B33" s="18" t="s">
        <v>11</v>
      </c>
      <c r="C33" s="20">
        <v>2476.1999999999998</v>
      </c>
      <c r="D33" s="20">
        <v>13762.3</v>
      </c>
      <c r="E33" s="20">
        <v>9799.9</v>
      </c>
      <c r="F33" s="32">
        <f t="shared" si="0"/>
        <v>71.208300938069939</v>
      </c>
      <c r="G33" s="32">
        <f t="shared" si="1"/>
        <v>-3962.3999999999996</v>
      </c>
      <c r="H33" s="34">
        <f t="shared" si="2"/>
        <v>395.76367013973027</v>
      </c>
    </row>
    <row r="34" spans="1:8" x14ac:dyDescent="0.25">
      <c r="A34" s="11"/>
      <c r="B34" s="18" t="s">
        <v>22</v>
      </c>
      <c r="C34" s="20">
        <v>218134.5</v>
      </c>
      <c r="D34" s="20">
        <v>240957.4</v>
      </c>
      <c r="E34" s="20">
        <v>222906.5</v>
      </c>
      <c r="F34" s="32">
        <f t="shared" si="0"/>
        <v>92.508675807424879</v>
      </c>
      <c r="G34" s="32">
        <f t="shared" si="1"/>
        <v>-18050.899999999994</v>
      </c>
      <c r="H34" s="34">
        <f t="shared" si="2"/>
        <v>102.1876411113327</v>
      </c>
    </row>
    <row r="35" spans="1:8" x14ac:dyDescent="0.25">
      <c r="A35" s="11"/>
      <c r="B35" s="18" t="s">
        <v>72</v>
      </c>
      <c r="C35" s="20">
        <v>544.1</v>
      </c>
      <c r="D35" s="20">
        <v>1076.7</v>
      </c>
      <c r="E35" s="20">
        <v>1008.6</v>
      </c>
      <c r="F35" s="32">
        <f t="shared" si="0"/>
        <v>93.675118417386457</v>
      </c>
      <c r="G35" s="32">
        <f t="shared" si="1"/>
        <v>-68.100000000000023</v>
      </c>
      <c r="H35" s="34">
        <f t="shared" si="2"/>
        <v>185.37033633523251</v>
      </c>
    </row>
    <row r="36" spans="1:8" x14ac:dyDescent="0.25">
      <c r="A36" s="11"/>
      <c r="B36" s="18" t="s">
        <v>59</v>
      </c>
      <c r="C36" s="20"/>
      <c r="D36" s="20">
        <v>7572.3</v>
      </c>
      <c r="E36" s="20">
        <v>7572.3</v>
      </c>
      <c r="F36" s="32">
        <f t="shared" si="0"/>
        <v>100</v>
      </c>
      <c r="G36" s="32">
        <f>E36-D36</f>
        <v>0</v>
      </c>
      <c r="H36" s="34" t="e">
        <f t="shared" si="2"/>
        <v>#DIV/0!</v>
      </c>
    </row>
    <row r="37" spans="1:8" ht="24" x14ac:dyDescent="0.25">
      <c r="A37" s="11" t="s">
        <v>66</v>
      </c>
      <c r="B37" s="18" t="s">
        <v>67</v>
      </c>
      <c r="C37" s="20"/>
      <c r="D37" s="20">
        <v>796.2</v>
      </c>
      <c r="E37" s="20">
        <v>796.2</v>
      </c>
      <c r="F37" s="32"/>
      <c r="G37" s="32"/>
      <c r="H37" s="34"/>
    </row>
    <row r="38" spans="1:8" ht="24" x14ac:dyDescent="0.25">
      <c r="A38" s="11" t="s">
        <v>68</v>
      </c>
      <c r="B38" s="18" t="s">
        <v>69</v>
      </c>
      <c r="C38" s="20"/>
      <c r="D38" s="20">
        <v>-1620.5</v>
      </c>
      <c r="E38" s="20">
        <v>-1620.5</v>
      </c>
      <c r="F38" s="32">
        <f t="shared" si="0"/>
        <v>100</v>
      </c>
      <c r="G38" s="32">
        <f>E38-D38</f>
        <v>0</v>
      </c>
      <c r="H38" s="34" t="e">
        <f t="shared" si="2"/>
        <v>#DIV/0!</v>
      </c>
    </row>
    <row r="39" spans="1:8" x14ac:dyDescent="0.25">
      <c r="A39" s="12" t="s">
        <v>23</v>
      </c>
      <c r="B39" s="19" t="s">
        <v>4</v>
      </c>
      <c r="C39" s="23">
        <f>C30+C31</f>
        <v>378201</v>
      </c>
      <c r="D39" s="23">
        <f>D30+D31</f>
        <v>417330.4</v>
      </c>
      <c r="E39" s="23">
        <f>E30+E31</f>
        <v>372107.89999999997</v>
      </c>
      <c r="F39" s="33">
        <f>E39/D39*100</f>
        <v>89.163861535128987</v>
      </c>
      <c r="G39" s="33">
        <f t="shared" si="1"/>
        <v>-45222.500000000058</v>
      </c>
      <c r="H39" s="35">
        <f t="shared" si="2"/>
        <v>98.388925465559311</v>
      </c>
    </row>
    <row r="40" spans="1:8" x14ac:dyDescent="0.25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5">
      <c r="A41" s="9" t="s">
        <v>5</v>
      </c>
      <c r="B41" s="18" t="s">
        <v>27</v>
      </c>
      <c r="C41" s="21">
        <v>32250.6</v>
      </c>
      <c r="D41" s="21">
        <v>39795.599999999999</v>
      </c>
      <c r="E41" s="20">
        <v>26694</v>
      </c>
      <c r="F41" s="32">
        <f t="shared" ref="F41:F52" si="3">E41/D41*100</f>
        <v>67.077767391369903</v>
      </c>
      <c r="G41" s="32">
        <f t="shared" ref="G41:G52" si="4">E41-D41</f>
        <v>-13101.599999999999</v>
      </c>
      <c r="H41" s="34">
        <f t="shared" si="2"/>
        <v>82.770553105988725</v>
      </c>
    </row>
    <row r="42" spans="1:8" x14ac:dyDescent="0.25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5">
      <c r="A43" s="9" t="s">
        <v>25</v>
      </c>
      <c r="B43" s="18" t="s">
        <v>26</v>
      </c>
      <c r="C43" s="21">
        <v>120</v>
      </c>
      <c r="D43" s="21">
        <v>120</v>
      </c>
      <c r="E43" s="20">
        <v>14</v>
      </c>
      <c r="F43" s="32">
        <f t="shared" si="3"/>
        <v>11.666666666666666</v>
      </c>
      <c r="G43" s="32">
        <f t="shared" si="4"/>
        <v>-106</v>
      </c>
      <c r="H43" s="34">
        <f t="shared" si="2"/>
        <v>11.666666666666666</v>
      </c>
    </row>
    <row r="44" spans="1:8" x14ac:dyDescent="0.25">
      <c r="A44" s="9" t="s">
        <v>52</v>
      </c>
      <c r="B44" s="18" t="s">
        <v>53</v>
      </c>
      <c r="C44" s="21">
        <v>6171.9</v>
      </c>
      <c r="D44" s="21">
        <v>9331.2000000000007</v>
      </c>
      <c r="E44" s="20">
        <v>6660.7</v>
      </c>
      <c r="F44" s="32">
        <f>E44/D44*100</f>
        <v>71.3809585048011</v>
      </c>
      <c r="G44" s="32">
        <f>E44-D44</f>
        <v>-2670.5000000000009</v>
      </c>
      <c r="H44" s="34">
        <f>E44/C44*100</f>
        <v>107.91976538829211</v>
      </c>
    </row>
    <row r="45" spans="1:8" x14ac:dyDescent="0.25">
      <c r="A45" s="9" t="s">
        <v>75</v>
      </c>
      <c r="B45" s="18" t="s">
        <v>76</v>
      </c>
      <c r="C45" s="21">
        <v>447.8</v>
      </c>
      <c r="D45" s="21">
        <v>12305</v>
      </c>
      <c r="E45" s="20">
        <v>3346.5</v>
      </c>
      <c r="F45" s="32">
        <f>E45/D45*100</f>
        <v>27.196261682242991</v>
      </c>
      <c r="G45" s="32">
        <f>E45-D45</f>
        <v>-8958.5</v>
      </c>
      <c r="H45" s="34">
        <f>E45/C45*100</f>
        <v>747.32023224653869</v>
      </c>
    </row>
    <row r="46" spans="1:8" x14ac:dyDescent="0.25">
      <c r="A46" s="9" t="s">
        <v>29</v>
      </c>
      <c r="B46" s="18" t="s">
        <v>6</v>
      </c>
      <c r="C46" s="21">
        <v>256322.5</v>
      </c>
      <c r="D46" s="21">
        <v>282219.5</v>
      </c>
      <c r="E46" s="20">
        <v>218880</v>
      </c>
      <c r="F46" s="32">
        <f t="shared" si="3"/>
        <v>77.556653597642963</v>
      </c>
      <c r="G46" s="32">
        <f t="shared" si="4"/>
        <v>-63339.5</v>
      </c>
      <c r="H46" s="34">
        <f t="shared" si="2"/>
        <v>85.392425557647101</v>
      </c>
    </row>
    <row r="47" spans="1:8" x14ac:dyDescent="0.25">
      <c r="A47" s="9" t="s">
        <v>30</v>
      </c>
      <c r="B47" s="18" t="s">
        <v>13</v>
      </c>
      <c r="C47" s="21">
        <v>25901.1</v>
      </c>
      <c r="D47" s="21">
        <v>26741.1</v>
      </c>
      <c r="E47" s="20">
        <v>21823.1</v>
      </c>
      <c r="F47" s="32">
        <f t="shared" si="3"/>
        <v>81.608834341145268</v>
      </c>
      <c r="G47" s="32">
        <f t="shared" si="4"/>
        <v>-4918</v>
      </c>
      <c r="H47" s="34">
        <f t="shared" si="2"/>
        <v>84.255494940369317</v>
      </c>
    </row>
    <row r="48" spans="1:8" x14ac:dyDescent="0.25">
      <c r="A48" s="9" t="s">
        <v>31</v>
      </c>
      <c r="B48" s="18" t="s">
        <v>8</v>
      </c>
      <c r="C48" s="21">
        <v>263.10000000000002</v>
      </c>
      <c r="D48" s="21">
        <v>263.10000000000002</v>
      </c>
      <c r="E48" s="20">
        <v>263.10000000000002</v>
      </c>
      <c r="F48" s="32">
        <f t="shared" si="3"/>
        <v>100</v>
      </c>
      <c r="G48" s="32">
        <f t="shared" si="4"/>
        <v>0</v>
      </c>
      <c r="H48" s="34">
        <f t="shared" si="2"/>
        <v>100</v>
      </c>
    </row>
    <row r="49" spans="1:8" x14ac:dyDescent="0.25">
      <c r="A49" s="9" t="s">
        <v>32</v>
      </c>
      <c r="B49" s="18" t="s">
        <v>28</v>
      </c>
      <c r="C49" s="20">
        <v>36929.4</v>
      </c>
      <c r="D49" s="20">
        <v>56529.4</v>
      </c>
      <c r="E49" s="20">
        <v>46962</v>
      </c>
      <c r="F49" s="32">
        <f t="shared" si="3"/>
        <v>83.075355478742026</v>
      </c>
      <c r="G49" s="32">
        <f t="shared" si="4"/>
        <v>-9567.4000000000015</v>
      </c>
      <c r="H49" s="34">
        <f t="shared" si="2"/>
        <v>127.16697265593267</v>
      </c>
    </row>
    <row r="50" spans="1:8" x14ac:dyDescent="0.25">
      <c r="A50" s="9" t="s">
        <v>54</v>
      </c>
      <c r="B50" s="18" t="s">
        <v>70</v>
      </c>
      <c r="C50" s="20">
        <v>8650.2000000000007</v>
      </c>
      <c r="D50" s="20">
        <v>9608.6</v>
      </c>
      <c r="E50" s="20">
        <v>6400.3</v>
      </c>
      <c r="F50" s="32">
        <f t="shared" si="3"/>
        <v>66.610120100743089</v>
      </c>
      <c r="G50" s="32">
        <f t="shared" si="4"/>
        <v>-3208.3</v>
      </c>
      <c r="H50" s="34">
        <f t="shared" si="2"/>
        <v>73.990196758456449</v>
      </c>
    </row>
    <row r="51" spans="1:8" x14ac:dyDescent="0.25">
      <c r="A51" s="9" t="s">
        <v>71</v>
      </c>
      <c r="B51" s="18" t="s">
        <v>55</v>
      </c>
      <c r="C51" s="20">
        <v>11144.4</v>
      </c>
      <c r="D51" s="20">
        <v>11144.4</v>
      </c>
      <c r="E51" s="20">
        <v>10215.700000000001</v>
      </c>
      <c r="F51" s="32">
        <f>E51/D51*100</f>
        <v>91.666666666666671</v>
      </c>
      <c r="G51" s="32">
        <f>E51-D51</f>
        <v>-928.69999999999891</v>
      </c>
      <c r="H51" s="34">
        <f>E51/C51*100</f>
        <v>91.666666666666671</v>
      </c>
    </row>
    <row r="52" spans="1:8" x14ac:dyDescent="0.25">
      <c r="A52" s="10">
        <v>9800</v>
      </c>
      <c r="B52" s="19" t="s">
        <v>42</v>
      </c>
      <c r="C52" s="22">
        <f>SUM(C41:C51)</f>
        <v>378201</v>
      </c>
      <c r="D52" s="22">
        <f>SUM(D41:D51)</f>
        <v>448057.89999999997</v>
      </c>
      <c r="E52" s="22">
        <f>SUM(E41:E51)</f>
        <v>341259.39999999997</v>
      </c>
      <c r="F52" s="33">
        <f t="shared" si="3"/>
        <v>76.164129680561373</v>
      </c>
      <c r="G52" s="33">
        <f t="shared" si="4"/>
        <v>-106798.5</v>
      </c>
      <c r="H52" s="35">
        <f t="shared" si="2"/>
        <v>90.232283891369917</v>
      </c>
    </row>
    <row r="53" spans="1:8" x14ac:dyDescent="0.25">
      <c r="A53" s="10">
        <v>7900</v>
      </c>
      <c r="B53" s="19" t="s">
        <v>41</v>
      </c>
      <c r="C53" s="20">
        <f>C39-C52</f>
        <v>0</v>
      </c>
      <c r="D53" s="20">
        <f>D39-D52</f>
        <v>-30727.499999999942</v>
      </c>
      <c r="E53" s="20">
        <f>E39-E52</f>
        <v>30848.5</v>
      </c>
      <c r="F53" s="32">
        <f>E53/D53*100</f>
        <v>-100.39378406964465</v>
      </c>
      <c r="G53" s="32">
        <f>E53-D53</f>
        <v>61575.999999999942</v>
      </c>
      <c r="H53" s="34" t="e">
        <f>E53/C53*100</f>
        <v>#DIV/0!</v>
      </c>
    </row>
    <row r="54" spans="1:8" x14ac:dyDescent="0.25">
      <c r="A54" s="17"/>
      <c r="B54" s="37"/>
      <c r="C54" s="38"/>
      <c r="D54" s="38"/>
      <c r="E54" s="38"/>
      <c r="F54" s="38"/>
      <c r="G54" s="38"/>
      <c r="H54" s="39"/>
    </row>
    <row r="55" spans="1:8" x14ac:dyDescent="0.25">
      <c r="A55" s="5"/>
    </row>
    <row r="56" spans="1:8" x14ac:dyDescent="0.25">
      <c r="A56" s="5"/>
    </row>
    <row r="57" spans="1:8" x14ac:dyDescent="0.25">
      <c r="A57" s="5"/>
    </row>
    <row r="58" spans="1:8" x14ac:dyDescent="0.25">
      <c r="A58" s="5"/>
    </row>
    <row r="59" spans="1:8" x14ac:dyDescent="0.25">
      <c r="A59" s="5"/>
    </row>
    <row r="60" spans="1:8" x14ac:dyDescent="0.25">
      <c r="A60" s="5"/>
    </row>
    <row r="61" spans="1:8" x14ac:dyDescent="0.25">
      <c r="A61" s="5"/>
    </row>
    <row r="62" spans="1:8" x14ac:dyDescent="0.25">
      <c r="A62" s="5"/>
    </row>
    <row r="63" spans="1:8" x14ac:dyDescent="0.25">
      <c r="A63" s="5"/>
    </row>
    <row r="64" spans="1:8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user</cp:lastModifiedBy>
  <cp:lastPrinted>2020-06-10T07:49:09Z</cp:lastPrinted>
  <dcterms:created xsi:type="dcterms:W3CDTF">2003-09-26T11:31:27Z</dcterms:created>
  <dcterms:modified xsi:type="dcterms:W3CDTF">2020-11-18T05:04:23Z</dcterms:modified>
</cp:coreProperties>
</file>