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220" windowHeight="6315"/>
  </bookViews>
  <sheets>
    <sheet name="01" sheetId="38" r:id="rId1"/>
  </sheets>
  <definedNames>
    <definedName name="_xlnm.Print_Area" localSheetId="0">'01'!$A$1:$H$55</definedName>
  </definedNames>
  <calcPr calcId="145621"/>
</workbook>
</file>

<file path=xl/calcChain.xml><?xml version="1.0" encoding="utf-8"?>
<calcChain xmlns="http://schemas.openxmlformats.org/spreadsheetml/2006/main"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<sst xmlns="http://schemas.openxmlformats.org/spreadsheetml/2006/main" count="97" uniqueCount="97">
  <si>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</si>
  <si>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</si>
  <si>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</si>
  <si>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</si>
  <si>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</si>
  <si>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</si>
  <si>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</si>
  <si>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</si>
  <si>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</si>
  <si>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</si>
  <si>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</si>
  <si>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</si>
  <si>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</si>
  <si>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</si>
  <si>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</si>
  <si>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</si>
  <si>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</si>
  <si>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</si>
  <si>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</si>
  <si>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</si>
  <si>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</si>
  <si>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</si>
  <si>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</si>
  <si>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</si>
  <si>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</si>
  <si>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</si>
  <si>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</si>
  <si>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</si>
  <si>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</si>
  <si>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</si>
  <si>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</si>
  <si>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</si>
  <si>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</si>
  <si>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</si>
  <si>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</si>
  <si>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</si>
  <si>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</si>
  <si>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</si>
  <si>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</si>
  <si>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</si>
  <si>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</si>
  <si>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</si>
  <si>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</si>
  <si>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</si>
  <si>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</si>
  <si>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</si>
  <si>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</si>
  <si>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</si>
  <si>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</si>
  <si>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</si>
  <si>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</si>
  <si>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</si>
  <si>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</si>
  <si>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</si>
  <si>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</si>
  <si>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</si>
  <si>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</si>
  <si>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</si>
  <si>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</si>
  <si>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</si>
  <si>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</si>
  <si>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</si>
  <si>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</si>
  <si>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</si>
  <si>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</si>
  <si>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</si>
  <si>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</si>
  <si>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</si>
  <si>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</si>
  <si>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</si>
  <si>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</si>
  <si>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</si>
  <si>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</si>
  <si>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</si>
  <si>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</si>
  <si>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</si>
  <si>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</si>
  <si>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</si>
  <si>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</si>
  <si>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</si>
  <si>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</si>
  <si>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</si>
  <si>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</si>
  <si>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</si>
  <si>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</si>
  <si>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</si>
  <si>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</si>
  <si>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</si>
  <si>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</si>
  <si>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</si>
  <si>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</si>
  <si>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</si>
  <si>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уточненный бюджет  2019год</t>
  </si>
  <si>
    <t>Платежи при польховании природными ресурсами</t>
  </si>
  <si>
    <t>по исполнению бюджета муниципального района "Курчатовский район" на 01.11.2019 год</t>
  </si>
  <si>
    <t>на 01.11.2019года</t>
  </si>
  <si>
    <t>кассовое исполнение на   01.11.2019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</si>
</sst>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view="pageBreakPreview" zoomScaleNormal="100" zoomScaleSheetLayoutView="100" workbookViewId="0">
      <selection activeCell="E51" sqref="E51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95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92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109738.5</v>
      </c>
      <c r="D8" s="20">
        <v>109873.5</v>
      </c>
      <c r="E8" s="20">
        <v>98238.1</v>
      </c>
      <c r="F8" s="32">
        <f t="shared" ref="F8:F38" si="0">E8/D8*100</f>
        <v>89.410185349515586</v>
      </c>
      <c r="G8" s="32">
        <f>E8-D8</f>
        <v>-11635.399999999994</v>
      </c>
      <c r="H8" s="34">
        <f>E8/C8*100</f>
        <v>89.52017751290569</v>
      </c>
    </row>
    <row r="9" spans="1:8" ht="24" x14ac:dyDescent="0.2">
      <c r="A9" s="11" t="s">
        <v>91</v>
      </c>
      <c r="B9" s="18" t="s">
        <v>2</v>
      </c>
      <c r="C9" s="20">
        <v>3491.9</v>
      </c>
      <c r="D9" s="20">
        <v>3493.9</v>
      </c>
      <c r="E9" s="20">
        <v>2897.2</v>
      </c>
      <c r="F9" s="32">
        <f t="shared" si="0"/>
        <v>82.921663470620217</v>
      </c>
      <c r="G9" s="32">
        <f t="shared" ref="G9:G39" si="1">E9-D9</f>
        <v>-596.70000000000027</v>
      </c>
      <c r="H9" s="34">
        <f t="shared" ref="H9:H52" si="2">E9/C9*100</f>
        <v>82.969157192359461</v>
      </c>
    </row>
    <row r="10" spans="1:8" x14ac:dyDescent="0.2">
      <c r="A10" s="11" t="s">
        <v>35</v>
      </c>
      <c r="B10" s="18" t="s">
        <v>34</v>
      </c>
      <c r="C10" s="20">
        <v>259.89999999999998</v>
      </c>
      <c r="D10" s="20">
        <v>259.89999999999998</v>
      </c>
      <c r="E10" s="20">
        <v>33.9</v>
      </c>
      <c r="F10" s="32">
        <f t="shared" si="0"/>
        <v>13.043478260869565</v>
      </c>
      <c r="G10" s="32">
        <f t="shared" si="1"/>
        <v>-225.99999999999997</v>
      </c>
      <c r="H10" s="34">
        <f t="shared" si="2"/>
        <v>13.043478260869565</v>
      </c>
    </row>
    <row r="11" spans="1:8" ht="36" x14ac:dyDescent="0.2">
      <c r="A11" s="11" t="s">
        <v>86</v>
      </c>
      <c r="B11" s="18" t="s">
        <v>87</v>
      </c>
      <c r="C11" s="20">
        <v>77.3</v>
      </c>
      <c r="D11" s="20">
        <v>77.3</v>
      </c>
      <c r="E11" s="20">
        <v>32.4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3739.6</v>
      </c>
      <c r="D12" s="20">
        <v>4196.1000000000004</v>
      </c>
      <c r="E12" s="20">
        <v>3469.3</v>
      </c>
      <c r="F12" s="32">
        <f t="shared" si="0"/>
        <v>82.679154452944402</v>
      </c>
      <c r="G12" s="32">
        <f t="shared" si="1"/>
        <v>-726.80000000000018</v>
      </c>
      <c r="H12" s="34">
        <f t="shared" si="2"/>
        <v>92.77195421970265</v>
      </c>
    </row>
    <row r="13" spans="1:8" ht="48" x14ac:dyDescent="0.2">
      <c r="A13" s="36" t="s">
        <v>79</v>
      </c>
      <c r="B13" s="36" t="s">
        <v>78</v>
      </c>
      <c r="C13" s="20">
        <v>111.7</v>
      </c>
      <c r="D13" s="20">
        <v>207.2</v>
      </c>
      <c r="E13" s="20">
        <v>230.1</v>
      </c>
      <c r="F13" s="32">
        <f t="shared" si="0"/>
        <v>111.05212355212355</v>
      </c>
      <c r="G13" s="32">
        <f t="shared" si="1"/>
        <v>22.900000000000006</v>
      </c>
      <c r="H13" s="34">
        <f t="shared" si="2"/>
        <v>205.99820948970455</v>
      </c>
    </row>
    <row r="14" spans="1:8" ht="60" x14ac:dyDescent="0.2">
      <c r="A14" s="36" t="s">
        <v>80</v>
      </c>
      <c r="B14" s="36" t="s">
        <v>77</v>
      </c>
      <c r="C14" s="20">
        <v>55.3</v>
      </c>
      <c r="D14" s="20">
        <v>62.1</v>
      </c>
      <c r="E14" s="20">
        <v>79.7</v>
      </c>
      <c r="F14" s="32">
        <f t="shared" si="0"/>
        <v>128.34138486312398</v>
      </c>
      <c r="G14" s="32">
        <f t="shared" si="1"/>
        <v>17.600000000000001</v>
      </c>
      <c r="H14" s="34">
        <f t="shared" si="2"/>
        <v>144.12296564195299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47.7</v>
      </c>
      <c r="F16" s="32" t="e">
        <f t="shared" si="0"/>
        <v>#DIV/0!</v>
      </c>
      <c r="G16" s="32">
        <f t="shared" si="1"/>
        <v>47.7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4487.3999999999996</v>
      </c>
      <c r="D21" s="20">
        <v>4742.8</v>
      </c>
      <c r="E21" s="20">
        <v>4253.3999999999996</v>
      </c>
      <c r="F21" s="32">
        <f t="shared" si="0"/>
        <v>89.681200978325023</v>
      </c>
      <c r="G21" s="32">
        <f t="shared" si="1"/>
        <v>-489.40000000000055</v>
      </c>
      <c r="H21" s="34">
        <f t="shared" si="2"/>
        <v>94.785399117529082</v>
      </c>
    </row>
    <row r="22" spans="1:8" ht="24" x14ac:dyDescent="0.2">
      <c r="A22" s="11" t="s">
        <v>43</v>
      </c>
      <c r="B22" s="18" t="s">
        <v>93</v>
      </c>
      <c r="C22" s="20">
        <v>21.7</v>
      </c>
      <c r="D22" s="20">
        <v>443.4</v>
      </c>
      <c r="E22" s="20">
        <v>443.9</v>
      </c>
      <c r="F22" s="32">
        <f t="shared" si="0"/>
        <v>100.1127649977447</v>
      </c>
      <c r="G22" s="32">
        <f t="shared" si="1"/>
        <v>0.5</v>
      </c>
      <c r="H22" s="34">
        <f t="shared" si="2"/>
        <v>2045.6221198156684</v>
      </c>
    </row>
    <row r="23" spans="1:8" x14ac:dyDescent="0.2">
      <c r="A23" s="11" t="s">
        <v>64</v>
      </c>
      <c r="B23" s="18" t="s">
        <v>65</v>
      </c>
      <c r="C23" s="20">
        <v>6861.7</v>
      </c>
      <c r="D23" s="20">
        <v>7024.4</v>
      </c>
      <c r="E23" s="20">
        <v>5866.8</v>
      </c>
      <c r="F23" s="32">
        <f>E23/D23*100</f>
        <v>83.520300666249085</v>
      </c>
      <c r="G23" s="32">
        <f>E23-D23</f>
        <v>-1157.5999999999995</v>
      </c>
      <c r="H23" s="34">
        <f>E23/C23*100</f>
        <v>85.500677674628747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4608.8</v>
      </c>
      <c r="E24" s="20">
        <v>4714.6000000000004</v>
      </c>
      <c r="F24" s="32">
        <f t="shared" si="0"/>
        <v>102.29560840131921</v>
      </c>
      <c r="G24" s="32">
        <f t="shared" si="1"/>
        <v>105.80000000000018</v>
      </c>
      <c r="H24" s="34">
        <f t="shared" si="2"/>
        <v>3143.0666666666671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366.7</v>
      </c>
      <c r="D26" s="20">
        <v>366.7</v>
      </c>
      <c r="E26" s="20">
        <v>382.3</v>
      </c>
      <c r="F26" s="32">
        <f t="shared" si="0"/>
        <v>104.25415871284429</v>
      </c>
      <c r="G26" s="32">
        <f t="shared" si="1"/>
        <v>15.600000000000023</v>
      </c>
      <c r="H26" s="34">
        <f t="shared" si="2"/>
        <v>104.25415871284429</v>
      </c>
    </row>
    <row r="27" spans="1:8" x14ac:dyDescent="0.2">
      <c r="A27" s="11" t="s">
        <v>48</v>
      </c>
      <c r="B27" s="18" t="s">
        <v>49</v>
      </c>
      <c r="C27" s="20">
        <v>0.3</v>
      </c>
      <c r="D27" s="20">
        <v>0.3</v>
      </c>
      <c r="E27" s="20">
        <v>-43.6</v>
      </c>
      <c r="F27" s="32">
        <f t="shared" si="0"/>
        <v>-14533.333333333334</v>
      </c>
      <c r="G27" s="32">
        <f t="shared" si="1"/>
        <v>-43.9</v>
      </c>
      <c r="H27" s="34">
        <f t="shared" si="2"/>
        <v>-14533.333333333334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/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/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129361.99999999999</v>
      </c>
      <c r="D30" s="23">
        <f>SUM(D8:D29)</f>
        <v>135356.4</v>
      </c>
      <c r="E30" s="23">
        <f>SUM(E8:E29)</f>
        <v>120645.79999999999</v>
      </c>
      <c r="F30" s="33">
        <f t="shared" si="0"/>
        <v>89.131950908859864</v>
      </c>
      <c r="G30" s="33">
        <f t="shared" si="1"/>
        <v>-14710.600000000006</v>
      </c>
      <c r="H30" s="35">
        <f t="shared" si="2"/>
        <v>93.262163541070791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213167.3</v>
      </c>
      <c r="D31" s="22">
        <f>D32+D33+D34+D35+D36+D37+D38</f>
        <v>355055.7</v>
      </c>
      <c r="E31" s="22">
        <f>E32+E33+E34+E35+E36+E37+E38</f>
        <v>273117.7</v>
      </c>
      <c r="F31" s="33">
        <f t="shared" si="0"/>
        <v>76.922494132610737</v>
      </c>
      <c r="G31" s="33">
        <f t="shared" si="1"/>
        <v>-81938</v>
      </c>
      <c r="H31" s="35">
        <f t="shared" si="2"/>
        <v>128.12363810021517</v>
      </c>
    </row>
    <row r="32" spans="1:8" x14ac:dyDescent="0.2">
      <c r="A32" s="11"/>
      <c r="B32" s="18" t="s">
        <v>10</v>
      </c>
      <c r="C32" s="20">
        <v>9432</v>
      </c>
      <c r="D32" s="20">
        <v>12509.8</v>
      </c>
      <c r="E32" s="20">
        <v>11723.8</v>
      </c>
      <c r="F32" s="32">
        <f t="shared" si="0"/>
        <v>93.716925930070829</v>
      </c>
      <c r="G32" s="32">
        <f t="shared" si="1"/>
        <v>-786</v>
      </c>
      <c r="H32" s="34">
        <f t="shared" si="2"/>
        <v>124.29813401187447</v>
      </c>
    </row>
    <row r="33" spans="1:8" x14ac:dyDescent="0.2">
      <c r="A33" s="11"/>
      <c r="B33" s="18" t="s">
        <v>11</v>
      </c>
      <c r="C33" s="20"/>
      <c r="D33" s="20">
        <v>119388.9</v>
      </c>
      <c r="E33" s="20">
        <v>59844.6</v>
      </c>
      <c r="F33" s="32">
        <f t="shared" si="0"/>
        <v>50.12576546060815</v>
      </c>
      <c r="G33" s="32">
        <f t="shared" si="1"/>
        <v>-59544.299999999996</v>
      </c>
      <c r="H33" s="34" t="e">
        <f t="shared" si="2"/>
        <v>#DIV/0!</v>
      </c>
    </row>
    <row r="34" spans="1:8" x14ac:dyDescent="0.2">
      <c r="A34" s="11"/>
      <c r="B34" s="18" t="s">
        <v>22</v>
      </c>
      <c r="C34" s="20">
        <v>198183.4</v>
      </c>
      <c r="D34" s="20">
        <v>217634.3</v>
      </c>
      <c r="E34" s="20">
        <v>196160.1</v>
      </c>
      <c r="F34" s="32">
        <f t="shared" si="0"/>
        <v>90.132897250111782</v>
      </c>
      <c r="G34" s="32">
        <f t="shared" si="1"/>
        <v>-21474.199999999983</v>
      </c>
      <c r="H34" s="34">
        <f t="shared" si="2"/>
        <v>98.979076955991275</v>
      </c>
    </row>
    <row r="35" spans="1:8" x14ac:dyDescent="0.2">
      <c r="A35" s="11"/>
      <c r="B35" s="18" t="s">
        <v>72</v>
      </c>
      <c r="C35" s="20">
        <v>5551.9</v>
      </c>
      <c r="D35" s="20">
        <v>1216.2</v>
      </c>
      <c r="E35" s="20">
        <v>1012.7</v>
      </c>
      <c r="F35" s="32">
        <f t="shared" si="0"/>
        <v>83.267554678506826</v>
      </c>
      <c r="G35" s="32">
        <f t="shared" si="1"/>
        <v>-203.5</v>
      </c>
      <c r="H35" s="34"/>
    </row>
    <row r="36" spans="1:8" x14ac:dyDescent="0.2">
      <c r="A36" s="11"/>
      <c r="B36" s="18" t="s">
        <v>59</v>
      </c>
      <c r="C36" s="20"/>
      <c r="D36" s="20">
        <v>5551.9</v>
      </c>
      <c r="E36" s="20">
        <v>5621.9</v>
      </c>
      <c r="F36" s="32">
        <f t="shared" si="0"/>
        <v>101.26082962589385</v>
      </c>
      <c r="G36" s="32">
        <f>E36-D36</f>
        <v>70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/>
      <c r="E37" s="20"/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-1245.4000000000001</v>
      </c>
      <c r="E38" s="20">
        <v>-1245.4000000000001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342529.3</v>
      </c>
      <c r="D39" s="23">
        <f>D30+D31</f>
        <v>490412.1</v>
      </c>
      <c r="E39" s="23">
        <f>E30+E31</f>
        <v>393763.5</v>
      </c>
      <c r="F39" s="33">
        <f>E39/D39*100</f>
        <v>80.292370437026335</v>
      </c>
      <c r="G39" s="33">
        <f t="shared" si="1"/>
        <v>-96648.599999999977</v>
      </c>
      <c r="H39" s="35">
        <f t="shared" si="2"/>
        <v>114.9576109255471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31381.7</v>
      </c>
      <c r="D41" s="21">
        <v>39393.699999999997</v>
      </c>
      <c r="E41" s="20">
        <v>27237.1</v>
      </c>
      <c r="F41" s="32">
        <f t="shared" ref="F41:F52" si="3">E41/D41*100</f>
        <v>69.140750932255671</v>
      </c>
      <c r="G41" s="32">
        <f t="shared" ref="G41:G52" si="4">E41-D41</f>
        <v>-12156.599999999999</v>
      </c>
      <c r="H41" s="34">
        <f t="shared" si="2"/>
        <v>86.792939834362059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220</v>
      </c>
      <c r="E43" s="20"/>
      <c r="F43" s="32">
        <f t="shared" si="3"/>
        <v>0</v>
      </c>
      <c r="G43" s="32">
        <f t="shared" si="4"/>
        <v>-220</v>
      </c>
      <c r="H43" s="34">
        <f t="shared" si="2"/>
        <v>0</v>
      </c>
    </row>
    <row r="44" spans="1:8" x14ac:dyDescent="0.2">
      <c r="A44" s="9" t="s">
        <v>52</v>
      </c>
      <c r="B44" s="18" t="s">
        <v>53</v>
      </c>
      <c r="C44" s="21">
        <v>4054.8</v>
      </c>
      <c r="D44" s="21">
        <v>8584</v>
      </c>
      <c r="E44" s="20">
        <v>2909.4</v>
      </c>
      <c r="F44" s="32">
        <f>E44/D44*100</f>
        <v>33.893289841565704</v>
      </c>
      <c r="G44" s="32">
        <f>E44-D44</f>
        <v>-5674.6</v>
      </c>
      <c r="H44" s="34">
        <f>E44/C44*100</f>
        <v>71.751997632435632</v>
      </c>
    </row>
    <row r="45" spans="1:8" x14ac:dyDescent="0.2">
      <c r="A45" s="9" t="s">
        <v>75</v>
      </c>
      <c r="B45" s="18" t="s">
        <v>76</v>
      </c>
      <c r="C45" s="21">
        <v>2356</v>
      </c>
      <c r="D45" s="21">
        <v>58415.6</v>
      </c>
      <c r="E45" s="20">
        <v>22642.9</v>
      </c>
      <c r="F45" s="32">
        <f>E45/D45*100</f>
        <v>38.761734879039167</v>
      </c>
      <c r="G45" s="32">
        <f>E45-D45</f>
        <v>-35772.699999999997</v>
      </c>
      <c r="H45" s="34">
        <f>E45/C45*100</f>
        <v>961.0738539898133</v>
      </c>
    </row>
    <row r="46" spans="1:8" x14ac:dyDescent="0.2">
      <c r="A46" s="9" t="s">
        <v>29</v>
      </c>
      <c r="B46" s="18" t="s">
        <v>6</v>
      </c>
      <c r="C46" s="21">
        <v>227905.4</v>
      </c>
      <c r="D46" s="21">
        <v>259003.5</v>
      </c>
      <c r="E46" s="20">
        <v>201987.8</v>
      </c>
      <c r="F46" s="32">
        <f t="shared" si="3"/>
        <v>77.986513695760863</v>
      </c>
      <c r="G46" s="32">
        <f t="shared" si="4"/>
        <v>-57015.700000000012</v>
      </c>
      <c r="H46" s="34">
        <f t="shared" si="2"/>
        <v>88.627913160460437</v>
      </c>
    </row>
    <row r="47" spans="1:8" x14ac:dyDescent="0.2">
      <c r="A47" s="9" t="s">
        <v>30</v>
      </c>
      <c r="B47" s="18" t="s">
        <v>13</v>
      </c>
      <c r="C47" s="21">
        <v>21240.1</v>
      </c>
      <c r="D47" s="21">
        <v>93019.4</v>
      </c>
      <c r="E47" s="20">
        <v>71546.8</v>
      </c>
      <c r="F47" s="32">
        <f t="shared" si="3"/>
        <v>76.915998168124077</v>
      </c>
      <c r="G47" s="32">
        <f t="shared" si="4"/>
        <v>-21472.599999999991</v>
      </c>
      <c r="H47" s="34">
        <f t="shared" si="2"/>
        <v>336.84775495407274</v>
      </c>
    </row>
    <row r="48" spans="1:8" x14ac:dyDescent="0.2">
      <c r="A48" s="9" t="s">
        <v>31</v>
      </c>
      <c r="B48" s="18" t="s">
        <v>8</v>
      </c>
      <c r="C48" s="21">
        <v>10.5</v>
      </c>
      <c r="D48" s="21">
        <v>605.20000000000005</v>
      </c>
      <c r="E48" s="20">
        <v>192</v>
      </c>
      <c r="F48" s="32">
        <f t="shared" si="3"/>
        <v>31.725049570389952</v>
      </c>
      <c r="G48" s="32">
        <f t="shared" si="4"/>
        <v>-413.20000000000005</v>
      </c>
      <c r="H48" s="34">
        <f t="shared" si="2"/>
        <v>1828.5714285714284</v>
      </c>
    </row>
    <row r="49" spans="1:8" x14ac:dyDescent="0.2">
      <c r="A49" s="9" t="s">
        <v>32</v>
      </c>
      <c r="B49" s="18" t="s">
        <v>28</v>
      </c>
      <c r="C49" s="20">
        <v>37376.5</v>
      </c>
      <c r="D49" s="20">
        <v>37880.1</v>
      </c>
      <c r="E49" s="20">
        <v>29187.9</v>
      </c>
      <c r="F49" s="32">
        <f t="shared" si="3"/>
        <v>77.053386870678807</v>
      </c>
      <c r="G49" s="32">
        <f t="shared" si="4"/>
        <v>-8692.1999999999971</v>
      </c>
      <c r="H49" s="34">
        <f t="shared" si="2"/>
        <v>78.091581608764869</v>
      </c>
    </row>
    <row r="50" spans="1:8" x14ac:dyDescent="0.2">
      <c r="A50" s="9" t="s">
        <v>54</v>
      </c>
      <c r="B50" s="18" t="s">
        <v>70</v>
      </c>
      <c r="C50" s="20">
        <v>5511.7</v>
      </c>
      <c r="D50" s="20">
        <v>5680.5</v>
      </c>
      <c r="E50" s="20">
        <v>4641.8999999999996</v>
      </c>
      <c r="F50" s="32">
        <f t="shared" si="3"/>
        <v>81.71639820438341</v>
      </c>
      <c r="G50" s="32">
        <f t="shared" si="4"/>
        <v>-1038.6000000000004</v>
      </c>
      <c r="H50" s="34">
        <f t="shared" si="2"/>
        <v>84.219024983217523</v>
      </c>
    </row>
    <row r="51" spans="1:8" x14ac:dyDescent="0.2">
      <c r="A51" s="9" t="s">
        <v>71</v>
      </c>
      <c r="B51" s="18" t="s">
        <v>55</v>
      </c>
      <c r="C51" s="20">
        <v>7526.8</v>
      </c>
      <c r="D51" s="20">
        <v>7526.8</v>
      </c>
      <c r="E51" s="20">
        <v>6899.6</v>
      </c>
      <c r="F51" s="32">
        <f>E51/D51*100</f>
        <v>91.667109528617743</v>
      </c>
      <c r="G51" s="32">
        <f>E51-D51</f>
        <v>-627.19999999999982</v>
      </c>
      <c r="H51" s="34">
        <f>E51/C51*100</f>
        <v>91.667109528617743</v>
      </c>
    </row>
    <row r="52" spans="1:8" x14ac:dyDescent="0.2">
      <c r="A52" s="10">
        <v>9800</v>
      </c>
      <c r="B52" s="19" t="s">
        <v>42</v>
      </c>
      <c r="C52" s="22">
        <f>SUM(C41:C51)</f>
        <v>337483.5</v>
      </c>
      <c r="D52" s="22">
        <f>SUM(D41:D51)</f>
        <v>510328.79999999993</v>
      </c>
      <c r="E52" s="22">
        <f>SUM(E41:E51)</f>
        <v>367245.4</v>
      </c>
      <c r="F52" s="33">
        <f t="shared" si="3"/>
        <v>71.962507309013347</v>
      </c>
      <c r="G52" s="33">
        <f t="shared" si="4"/>
        <v>-143083.39999999991</v>
      </c>
      <c r="H52" s="35">
        <f t="shared" si="2"/>
        <v>108.81877188069934</v>
      </c>
    </row>
    <row r="53" spans="1:8" x14ac:dyDescent="0.2">
      <c r="A53" s="10">
        <v>7900</v>
      </c>
      <c r="B53" s="19" t="s">
        <v>41</v>
      </c>
      <c r="C53" s="20">
        <f>C39-C52</f>
        <v>5045.7999999999884</v>
      </c>
      <c r="D53" s="20">
        <f>D39-D52</f>
        <v>-19916.699999999953</v>
      </c>
      <c r="E53" s="20">
        <f>E39-E52</f>
        <v>26518.099999999977</v>
      </c>
      <c r="F53" s="32">
        <f>E53/D53*100</f>
        <v>-133.14504912962508</v>
      </c>
      <c r="G53" s="32">
        <f>E53-D53</f>
        <v>46434.79999999993</v>
      </c>
      <c r="H53" s="34">
        <f>E53/C53*100</f>
        <v>525.54798049863325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цукенгшщз</cp:lastModifiedBy>
  <cp:lastPrinted>2019-11-14T08:36:51Z</cp:lastPrinted>
  <dcterms:created xsi:type="dcterms:W3CDTF">2003-09-26T11:31:27Z</dcterms:created>
  <dcterms:modified xsi:type="dcterms:W3CDTF">2019-11-14T10:25:50Z</dcterms:modified>
</cp:coreProperties>
</file>