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01\obmen\Управление финансов\2021\декабрь\"/>
    </mc:Choice>
  </mc:AlternateContent>
  <xr:revisionPtr revIDLastSave="0" documentId="13_ncr:1_{99E49493-728B-430B-B783-3750AD3D61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38" l="1"/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<sst xmlns="http://schemas.openxmlformats.org/spreadsheetml/2006/main" count="97" uniqueCount="97">
  <si>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</si>
  <si>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</si>
  <si>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</si>
  <si>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</si>
  <si>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</si>
  <si>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</si>
  <si>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</si>
  <si>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</si>
  <si>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</si>
  <si>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</si>
  <si>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</si>
  <si>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</si>
  <si>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</si>
  <si>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</si>
  <si>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</si>
  <si>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</si>
  <si>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</si>
  <si>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</si>
  <si>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</si>
  <si>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</si>
  <si>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</si>
  <si>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</si>
  <si>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</si>
  <si>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</si>
  <si>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</si>
  <si>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</si>
  <si>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</si>
  <si>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</si>
  <si>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</si>
  <si>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</si>
  <si>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</si>
  <si>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</si>
  <si>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</si>
  <si>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</si>
  <si>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</si>
  <si>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</si>
  <si>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</si>
  <si>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</si>
  <si>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</si>
  <si>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</si>
  <si>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</si>
  <si>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</si>
  <si>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</si>
  <si>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</si>
  <si>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</si>
  <si>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</si>
  <si>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</si>
  <si>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</si>
  <si>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</si>
  <si>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</si>
  <si>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</si>
  <si>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</si>
  <si>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</si>
  <si>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</si>
  <si>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</si>
  <si>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</si>
  <si>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</si>
  <si>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</si>
  <si>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</si>
  <si>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</si>
  <si>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</si>
  <si>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</si>
  <si>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</si>
  <si>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</si>
  <si>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</si>
  <si>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</si>
  <si>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</si>
  <si>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</si>
  <si>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</si>
  <si>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</si>
  <si>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</si>
  <si>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</si>
  <si>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</si>
  <si>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</si>
  <si>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</si>
  <si>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</si>
  <si>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</si>
  <si>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</si>
  <si>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</si>
  <si>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</si>
  <si>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</si>
  <si>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</si>
  <si>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</si>
  <si>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</si>
  <si>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</si>
  <si>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</si>
  <si>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</si>
  <si>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</si>
  <si>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</si>
  <si>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</si>
  <si>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</si>
  <si>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</si>
  <si>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уточненный бюджет  2021год</t>
  </si>
  <si>
    <t xml:space="preserve"> Первоначальный бюджет района 2021 год</t>
  </si>
  <si>
    <t>по исполнению бюджета муниципального района "Курчатовский район" на 01.12.2021 год</t>
  </si>
  <si>
    <t>на 01.12.2021года</t>
  </si>
  <si>
    <t>кассовое исполнение на  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</si>
</sst>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G8" sqref="G8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93</v>
      </c>
      <c r="D4" s="45" t="s">
        <v>95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92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140613</v>
      </c>
      <c r="D8" s="20">
        <v>145421.70000000001</v>
      </c>
      <c r="E8" s="20">
        <v>153697.29999999999</v>
      </c>
      <c r="F8" s="32">
        <f t="shared" ref="F8:F38" si="0">E8/D8*100</f>
        <v>105.69076004475259</v>
      </c>
      <c r="G8" s="32">
        <f>E8-D8</f>
        <v>8275.5999999999767</v>
      </c>
      <c r="H8" s="34">
        <f>E8/C8*100</f>
        <v>109.30518515357754</v>
      </c>
    </row>
    <row r="9" spans="1:8" ht="24" x14ac:dyDescent="0.2">
      <c r="A9" s="11" t="s">
        <v>90</v>
      </c>
      <c r="B9" s="18" t="s">
        <v>2</v>
      </c>
      <c r="C9" s="20">
        <v>854.7</v>
      </c>
      <c r="D9" s="20">
        <v>1019.7</v>
      </c>
      <c r="E9" s="20">
        <v>1090.0999999999999</v>
      </c>
      <c r="F9" s="32">
        <f t="shared" si="0"/>
        <v>106.90399137001077</v>
      </c>
      <c r="G9" s="32">
        <f t="shared" ref="G9:G39" si="1">E9-D9</f>
        <v>70.399999999999864</v>
      </c>
      <c r="H9" s="34">
        <f t="shared" ref="H9:H52" si="2">E9/C9*100</f>
        <v>127.54182754182753</v>
      </c>
    </row>
    <row r="10" spans="1:8" x14ac:dyDescent="0.2">
      <c r="A10" s="11" t="s">
        <v>35</v>
      </c>
      <c r="B10" s="18" t="s">
        <v>34</v>
      </c>
      <c r="C10" s="20">
        <v>11.4</v>
      </c>
      <c r="D10" s="20">
        <v>2177.4</v>
      </c>
      <c r="E10" s="20">
        <v>2270.1</v>
      </c>
      <c r="F10" s="32">
        <f t="shared" si="0"/>
        <v>104.25737117663267</v>
      </c>
      <c r="G10" s="32">
        <f t="shared" si="1"/>
        <v>92.699999999999818</v>
      </c>
      <c r="H10" s="34">
        <f t="shared" si="2"/>
        <v>19913.15789473684</v>
      </c>
    </row>
    <row r="11" spans="1:8" ht="36" x14ac:dyDescent="0.2">
      <c r="A11" s="11" t="s">
        <v>86</v>
      </c>
      <c r="B11" s="18" t="s">
        <v>87</v>
      </c>
      <c r="C11" s="20">
        <v>18.399999999999999</v>
      </c>
      <c r="D11" s="20">
        <v>736.9</v>
      </c>
      <c r="E11" s="20">
        <v>1057.4000000000001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4330.2</v>
      </c>
      <c r="D12" s="20">
        <v>4330.2</v>
      </c>
      <c r="E12" s="20">
        <v>4021.7</v>
      </c>
      <c r="F12" s="32">
        <f t="shared" si="0"/>
        <v>92.875617754376236</v>
      </c>
      <c r="G12" s="32">
        <f t="shared" si="1"/>
        <v>-308.5</v>
      </c>
      <c r="H12" s="34">
        <f t="shared" si="2"/>
        <v>92.875617754376236</v>
      </c>
    </row>
    <row r="13" spans="1:8" ht="48" x14ac:dyDescent="0.2">
      <c r="A13" s="36" t="s">
        <v>79</v>
      </c>
      <c r="B13" s="36" t="s">
        <v>78</v>
      </c>
      <c r="C13" s="20">
        <v>983.4</v>
      </c>
      <c r="D13" s="20">
        <v>983.4</v>
      </c>
      <c r="E13" s="20">
        <v>1284.4000000000001</v>
      </c>
      <c r="F13" s="32">
        <f t="shared" si="0"/>
        <v>130.60809436648364</v>
      </c>
      <c r="G13" s="32">
        <f t="shared" si="1"/>
        <v>301.00000000000011</v>
      </c>
      <c r="H13" s="34">
        <f t="shared" si="2"/>
        <v>130.60809436648364</v>
      </c>
    </row>
    <row r="14" spans="1:8" ht="60" x14ac:dyDescent="0.2">
      <c r="A14" s="36" t="s">
        <v>80</v>
      </c>
      <c r="B14" s="36" t="s">
        <v>77</v>
      </c>
      <c r="C14" s="20">
        <v>322.89999999999998</v>
      </c>
      <c r="D14" s="20">
        <v>322.89999999999998</v>
      </c>
      <c r="E14" s="20">
        <v>425.6</v>
      </c>
      <c r="F14" s="32">
        <f t="shared" si="0"/>
        <v>131.80551254258285</v>
      </c>
      <c r="G14" s="32">
        <f t="shared" si="1"/>
        <v>102.70000000000005</v>
      </c>
      <c r="H14" s="34">
        <f t="shared" si="2"/>
        <v>131.80551254258285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48.7</v>
      </c>
      <c r="F16" s="32" t="e">
        <f t="shared" si="0"/>
        <v>#DIV/0!</v>
      </c>
      <c r="G16" s="32">
        <f t="shared" si="1"/>
        <v>48.7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>
        <v>-0.4</v>
      </c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6200.2</v>
      </c>
      <c r="D21" s="20">
        <v>5554.3</v>
      </c>
      <c r="E21" s="20">
        <v>3609.7</v>
      </c>
      <c r="F21" s="32">
        <f t="shared" si="0"/>
        <v>64.989287578992844</v>
      </c>
      <c r="G21" s="32">
        <f t="shared" si="1"/>
        <v>-1944.6000000000004</v>
      </c>
      <c r="H21" s="34">
        <f t="shared" si="2"/>
        <v>58.219089706783656</v>
      </c>
    </row>
    <row r="22" spans="1:8" ht="24" x14ac:dyDescent="0.2">
      <c r="A22" s="11" t="s">
        <v>43</v>
      </c>
      <c r="B22" s="18" t="s">
        <v>91</v>
      </c>
      <c r="C22" s="20">
        <v>77.599999999999994</v>
      </c>
      <c r="D22" s="20">
        <v>77.599999999999994</v>
      </c>
      <c r="E22" s="20">
        <v>101</v>
      </c>
      <c r="F22" s="32">
        <f t="shared" si="0"/>
        <v>130.15463917525773</v>
      </c>
      <c r="G22" s="32">
        <f t="shared" si="1"/>
        <v>23.400000000000006</v>
      </c>
      <c r="H22" s="34">
        <f t="shared" si="2"/>
        <v>130.15463917525773</v>
      </c>
    </row>
    <row r="23" spans="1:8" x14ac:dyDescent="0.2">
      <c r="A23" s="11" t="s">
        <v>64</v>
      </c>
      <c r="B23" s="18" t="s">
        <v>65</v>
      </c>
      <c r="C23" s="20">
        <v>7427.8</v>
      </c>
      <c r="D23" s="20">
        <v>7574.4</v>
      </c>
      <c r="E23" s="20">
        <v>4416.6000000000004</v>
      </c>
      <c r="F23" s="32">
        <f>E23/D23*100</f>
        <v>58.30956907477821</v>
      </c>
      <c r="G23" s="32">
        <f>E23-D23</f>
        <v>-3157.7999999999993</v>
      </c>
      <c r="H23" s="34">
        <f>E23/C23*100</f>
        <v>59.46040550364846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4069.2</v>
      </c>
      <c r="E24" s="20">
        <v>9610.9</v>
      </c>
      <c r="F24" s="32">
        <f t="shared" si="0"/>
        <v>236.18647399980341</v>
      </c>
      <c r="G24" s="32">
        <f t="shared" si="1"/>
        <v>5541.7</v>
      </c>
      <c r="H24" s="34">
        <f t="shared" si="2"/>
        <v>6407.2666666666664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237.6</v>
      </c>
      <c r="D26" s="20">
        <v>57.5</v>
      </c>
      <c r="E26" s="20">
        <v>53.2</v>
      </c>
      <c r="F26" s="32">
        <f t="shared" si="0"/>
        <v>92.521739130434781</v>
      </c>
      <c r="G26" s="32">
        <f t="shared" si="1"/>
        <v>-4.2999999999999972</v>
      </c>
      <c r="H26" s="34">
        <f t="shared" si="2"/>
        <v>22.390572390572391</v>
      </c>
    </row>
    <row r="27" spans="1:8" x14ac:dyDescent="0.2">
      <c r="A27" s="11" t="s">
        <v>48</v>
      </c>
      <c r="B27" s="18" t="s">
        <v>49</v>
      </c>
      <c r="C27" s="20"/>
      <c r="D27" s="20"/>
      <c r="E27" s="20">
        <v>-2.6</v>
      </c>
      <c r="F27" s="32" t="e">
        <f t="shared" si="0"/>
        <v>#DIV/0!</v>
      </c>
      <c r="G27" s="32">
        <f t="shared" si="1"/>
        <v>-2.6</v>
      </c>
      <c r="H27" s="34" t="e">
        <f t="shared" si="2"/>
        <v>#DIV/0!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161227.20000000001</v>
      </c>
      <c r="D30" s="23">
        <f>SUM(D8:D29)</f>
        <v>172325.2</v>
      </c>
      <c r="E30" s="23">
        <f>SUM(E8:E29)</f>
        <v>181683.70000000004</v>
      </c>
      <c r="F30" s="33">
        <f t="shared" si="0"/>
        <v>105.43072052143275</v>
      </c>
      <c r="G30" s="33">
        <f t="shared" si="1"/>
        <v>9358.5000000000291</v>
      </c>
      <c r="H30" s="35">
        <f t="shared" si="2"/>
        <v>112.68799557394784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262268.2</v>
      </c>
      <c r="D31" s="22">
        <f>D32+D33+D34+D35+D36+D37+D38</f>
        <v>328745.7</v>
      </c>
      <c r="E31" s="22">
        <f>E32+E33+E34+E35+E36+E37+E38</f>
        <v>309864.09999999998</v>
      </c>
      <c r="F31" s="33">
        <f t="shared" si="0"/>
        <v>94.256472404049688</v>
      </c>
      <c r="G31" s="33">
        <f t="shared" si="1"/>
        <v>-18881.600000000035</v>
      </c>
      <c r="H31" s="35">
        <f t="shared" si="2"/>
        <v>118.14779679732426</v>
      </c>
    </row>
    <row r="32" spans="1:8" x14ac:dyDescent="0.2">
      <c r="A32" s="11"/>
      <c r="B32" s="18" t="s">
        <v>10</v>
      </c>
      <c r="C32" s="20">
        <v>755.5</v>
      </c>
      <c r="D32" s="20">
        <v>755.5</v>
      </c>
      <c r="E32" s="20">
        <v>755.5</v>
      </c>
      <c r="F32" s="32">
        <f t="shared" si="0"/>
        <v>100</v>
      </c>
      <c r="G32" s="32">
        <f t="shared" si="1"/>
        <v>0</v>
      </c>
      <c r="H32" s="34">
        <f t="shared" si="2"/>
        <v>100</v>
      </c>
    </row>
    <row r="33" spans="1:8" x14ac:dyDescent="0.2">
      <c r="A33" s="11"/>
      <c r="B33" s="18" t="s">
        <v>11</v>
      </c>
      <c r="C33" s="20">
        <v>1696.4</v>
      </c>
      <c r="D33" s="20">
        <v>50067.4</v>
      </c>
      <c r="E33" s="20">
        <v>41354.800000000003</v>
      </c>
      <c r="F33" s="32">
        <f t="shared" si="0"/>
        <v>82.598257548824179</v>
      </c>
      <c r="G33" s="32">
        <f t="shared" si="1"/>
        <v>-8712.5999999999985</v>
      </c>
      <c r="H33" s="34">
        <f t="shared" si="2"/>
        <v>2437.7976892242395</v>
      </c>
    </row>
    <row r="34" spans="1:8" x14ac:dyDescent="0.2">
      <c r="A34" s="11"/>
      <c r="B34" s="18" t="s">
        <v>22</v>
      </c>
      <c r="C34" s="20">
        <v>259816.3</v>
      </c>
      <c r="D34" s="20">
        <v>276597.8</v>
      </c>
      <c r="E34" s="20">
        <v>264473.59999999998</v>
      </c>
      <c r="F34" s="32">
        <f t="shared" si="0"/>
        <v>95.616667956144269</v>
      </c>
      <c r="G34" s="32">
        <f t="shared" si="1"/>
        <v>-12124.200000000012</v>
      </c>
      <c r="H34" s="34">
        <f t="shared" si="2"/>
        <v>101.79253572620348</v>
      </c>
    </row>
    <row r="35" spans="1:8" x14ac:dyDescent="0.2">
      <c r="A35" s="11"/>
      <c r="B35" s="18" t="s">
        <v>72</v>
      </c>
      <c r="C35" s="20"/>
      <c r="D35" s="20">
        <v>664.5</v>
      </c>
      <c r="E35" s="20">
        <v>1089.5</v>
      </c>
      <c r="F35" s="32">
        <f t="shared" si="0"/>
        <v>163.95786305492851</v>
      </c>
      <c r="G35" s="32">
        <f t="shared" si="1"/>
        <v>425</v>
      </c>
      <c r="H35" s="34" t="e">
        <f t="shared" si="2"/>
        <v>#DIV/0!</v>
      </c>
    </row>
    <row r="36" spans="1:8" x14ac:dyDescent="0.2">
      <c r="A36" s="11"/>
      <c r="B36" s="18" t="s">
        <v>59</v>
      </c>
      <c r="C36" s="20"/>
      <c r="D36" s="20">
        <v>1361.3</v>
      </c>
      <c r="E36" s="20">
        <v>2952.2</v>
      </c>
      <c r="F36" s="32">
        <f t="shared" si="0"/>
        <v>216.86623080878573</v>
      </c>
      <c r="G36" s="32">
        <f>E36-D36</f>
        <v>1590.8999999999999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1000.5</v>
      </c>
      <c r="E37" s="20">
        <v>1000.5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-1701.3</v>
      </c>
      <c r="E38" s="20">
        <v>-1762</v>
      </c>
      <c r="F38" s="32">
        <f t="shared" si="0"/>
        <v>103.56785987186269</v>
      </c>
      <c r="G38" s="32">
        <f>E38-D38</f>
        <v>-60.700000000000045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423495.4</v>
      </c>
      <c r="D39" s="23">
        <f>D30+D31</f>
        <v>501070.9</v>
      </c>
      <c r="E39" s="23">
        <f>E30+E31</f>
        <v>491547.80000000005</v>
      </c>
      <c r="F39" s="33">
        <f>E39/D39*100</f>
        <v>98.099450596711961</v>
      </c>
      <c r="G39" s="33">
        <f t="shared" si="1"/>
        <v>-9523.0999999999767</v>
      </c>
      <c r="H39" s="35">
        <f t="shared" si="2"/>
        <v>116.06921822527471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32447.8</v>
      </c>
      <c r="D41" s="21">
        <v>45926.400000000001</v>
      </c>
      <c r="E41" s="20">
        <v>34324.699999999997</v>
      </c>
      <c r="F41" s="32">
        <f t="shared" ref="F41:F52" si="3">E41/D41*100</f>
        <v>74.738494634894082</v>
      </c>
      <c r="G41" s="32">
        <f t="shared" ref="G41:G52" si="4">E41-D41</f>
        <v>-11601.700000000004</v>
      </c>
      <c r="H41" s="34">
        <f t="shared" si="2"/>
        <v>105.78436750719618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420</v>
      </c>
      <c r="E43" s="20">
        <v>200</v>
      </c>
      <c r="F43" s="32">
        <f t="shared" si="3"/>
        <v>47.619047619047613</v>
      </c>
      <c r="G43" s="32">
        <f t="shared" si="4"/>
        <v>-220</v>
      </c>
      <c r="H43" s="34">
        <f t="shared" si="2"/>
        <v>166.66666666666669</v>
      </c>
    </row>
    <row r="44" spans="1:8" x14ac:dyDescent="0.2">
      <c r="A44" s="9" t="s">
        <v>52</v>
      </c>
      <c r="B44" s="18" t="s">
        <v>53</v>
      </c>
      <c r="C44" s="21">
        <v>5153.5</v>
      </c>
      <c r="D44" s="21">
        <v>7582.3</v>
      </c>
      <c r="E44" s="20">
        <v>5421</v>
      </c>
      <c r="F44" s="32">
        <f>E44/D44*100</f>
        <v>71.4954565237461</v>
      </c>
      <c r="G44" s="32">
        <f>E44-D44</f>
        <v>-2161.3000000000002</v>
      </c>
      <c r="H44" s="34">
        <f>E44/C44*100</f>
        <v>105.1906471330164</v>
      </c>
    </row>
    <row r="45" spans="1:8" x14ac:dyDescent="0.2">
      <c r="A45" s="9" t="s">
        <v>75</v>
      </c>
      <c r="B45" s="18" t="s">
        <v>76</v>
      </c>
      <c r="C45" s="21">
        <v>545.29999999999995</v>
      </c>
      <c r="D45" s="21">
        <v>48992.1</v>
      </c>
      <c r="E45" s="20">
        <v>41647.9</v>
      </c>
      <c r="F45" s="32">
        <f>E45/D45*100</f>
        <v>85.00941988606327</v>
      </c>
      <c r="G45" s="32">
        <f>E45-D45</f>
        <v>-7344.1999999999971</v>
      </c>
      <c r="H45" s="34">
        <f>E45/C45*100</f>
        <v>7637.6123234916558</v>
      </c>
    </row>
    <row r="46" spans="1:8" x14ac:dyDescent="0.2">
      <c r="A46" s="9" t="s">
        <v>29</v>
      </c>
      <c r="B46" s="18" t="s">
        <v>6</v>
      </c>
      <c r="C46" s="21">
        <v>277622</v>
      </c>
      <c r="D46" s="21">
        <v>319144.40000000002</v>
      </c>
      <c r="E46" s="20">
        <v>269459.5</v>
      </c>
      <c r="F46" s="32">
        <f t="shared" si="3"/>
        <v>84.431843391267392</v>
      </c>
      <c r="G46" s="32">
        <f t="shared" si="4"/>
        <v>-49684.900000000023</v>
      </c>
      <c r="H46" s="34">
        <f t="shared" si="2"/>
        <v>97.059851164533072</v>
      </c>
    </row>
    <row r="47" spans="1:8" x14ac:dyDescent="0.2">
      <c r="A47" s="9" t="s">
        <v>30</v>
      </c>
      <c r="B47" s="18" t="s">
        <v>13</v>
      </c>
      <c r="C47" s="21">
        <v>29633</v>
      </c>
      <c r="D47" s="21">
        <v>30783.1</v>
      </c>
      <c r="E47" s="20">
        <v>29554.799999999999</v>
      </c>
      <c r="F47" s="32">
        <f t="shared" si="3"/>
        <v>96.009823572024914</v>
      </c>
      <c r="G47" s="32">
        <f t="shared" si="4"/>
        <v>-1228.2999999999993</v>
      </c>
      <c r="H47" s="34">
        <f t="shared" si="2"/>
        <v>99.736105018054189</v>
      </c>
    </row>
    <row r="48" spans="1:8" x14ac:dyDescent="0.2">
      <c r="A48" s="9" t="s">
        <v>31</v>
      </c>
      <c r="B48" s="18" t="s">
        <v>8</v>
      </c>
      <c r="C48" s="21">
        <v>658.9</v>
      </c>
      <c r="D48" s="21">
        <v>658.9</v>
      </c>
      <c r="E48" s="20"/>
      <c r="F48" s="32">
        <f t="shared" si="3"/>
        <v>0</v>
      </c>
      <c r="G48" s="32">
        <f t="shared" si="4"/>
        <v>-658.9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59919.4</v>
      </c>
      <c r="D49" s="20">
        <v>67636.3</v>
      </c>
      <c r="E49" s="20">
        <v>64437.599999999999</v>
      </c>
      <c r="F49" s="32">
        <f t="shared" si="3"/>
        <v>95.270734797734349</v>
      </c>
      <c r="G49" s="32">
        <f t="shared" si="4"/>
        <v>-3198.7000000000044</v>
      </c>
      <c r="H49" s="34">
        <f t="shared" si="2"/>
        <v>107.54046268821116</v>
      </c>
    </row>
    <row r="50" spans="1:8" x14ac:dyDescent="0.2">
      <c r="A50" s="9" t="s">
        <v>54</v>
      </c>
      <c r="B50" s="18" t="s">
        <v>70</v>
      </c>
      <c r="C50" s="20">
        <v>7619.7</v>
      </c>
      <c r="D50" s="20">
        <v>12633.7</v>
      </c>
      <c r="E50" s="20">
        <v>11878.1</v>
      </c>
      <c r="F50" s="32">
        <f t="shared" si="3"/>
        <v>94.019170947545064</v>
      </c>
      <c r="G50" s="32">
        <f t="shared" si="4"/>
        <v>-755.60000000000036</v>
      </c>
      <c r="H50" s="34">
        <f t="shared" si="2"/>
        <v>155.88671470005383</v>
      </c>
    </row>
    <row r="51" spans="1:8" x14ac:dyDescent="0.2">
      <c r="A51" s="9" t="s">
        <v>71</v>
      </c>
      <c r="B51" s="18" t="s">
        <v>55</v>
      </c>
      <c r="C51" s="20">
        <v>9775.7999999999993</v>
      </c>
      <c r="D51" s="20">
        <v>9775.7999999999993</v>
      </c>
      <c r="E51" s="20">
        <v>9775.7999999999993</v>
      </c>
      <c r="F51" s="32">
        <f>E51/D51*100</f>
        <v>100</v>
      </c>
      <c r="G51" s="32">
        <f>E51-D51</f>
        <v>0</v>
      </c>
      <c r="H51" s="34">
        <f>E51/C51*100</f>
        <v>100</v>
      </c>
    </row>
    <row r="52" spans="1:8" x14ac:dyDescent="0.2">
      <c r="A52" s="10">
        <v>9800</v>
      </c>
      <c r="B52" s="19" t="s">
        <v>42</v>
      </c>
      <c r="C52" s="22">
        <f>SUM(C41:C51)</f>
        <v>423495.4</v>
      </c>
      <c r="D52" s="22">
        <f>SUM(D41:D51)</f>
        <v>543553</v>
      </c>
      <c r="E52" s="22">
        <f>SUM(E41:E51)</f>
        <v>466699.39999999991</v>
      </c>
      <c r="F52" s="33">
        <f t="shared" si="3"/>
        <v>85.860882011505751</v>
      </c>
      <c r="G52" s="33">
        <f t="shared" si="4"/>
        <v>-76853.600000000093</v>
      </c>
      <c r="H52" s="35">
        <f t="shared" si="2"/>
        <v>110.20176370274622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-42482.099999999977</v>
      </c>
      <c r="E53" s="20">
        <f>E39-E52</f>
        <v>24848.40000000014</v>
      </c>
      <c r="F53" s="32">
        <f>E53/D53*100</f>
        <v>-58.491458755570356</v>
      </c>
      <c r="G53" s="32">
        <f>E53-D53</f>
        <v>67330.500000000116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2019-12-18T06:47:39Z</cp:lastPrinted>
  <dcterms:created xsi:type="dcterms:W3CDTF">2003-09-26T11:31:27Z</dcterms:created>
  <dcterms:modified xsi:type="dcterms:W3CDTF">2021-12-13T12:28:57Z</dcterms:modified>
</cp:coreProperties>
</file>