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01\obmen\Управление финансов\2021\февраль\"/>
    </mc:Choice>
  </mc:AlternateContent>
  <xr:revisionPtr revIDLastSave="0" documentId="13_ncr:1_{00DAFED0-0AFB-4D50-A30D-F49722F805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<sst xmlns="http://schemas.openxmlformats.org/spreadsheetml/2006/main" count="97" uniqueCount="97">
  <si>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</si>
  <si>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</si>
  <si>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</si>
  <si>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</si>
  <si>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</si>
  <si>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</si>
  <si>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</si>
  <si>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</si>
  <si>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</si>
  <si>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</si>
  <si>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</si>
  <si>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</si>
  <si>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</si>
  <si>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</si>
  <si>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</si>
  <si>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</si>
  <si>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</si>
  <si>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</si>
  <si>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</si>
  <si>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</si>
  <si>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</si>
  <si>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</si>
  <si>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</si>
  <si>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</si>
  <si>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</si>
  <si>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</si>
  <si>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</si>
  <si>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</si>
  <si>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</si>
  <si>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</si>
  <si>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</si>
  <si>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</si>
  <si>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</si>
  <si>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</si>
  <si>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</si>
  <si>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</si>
  <si>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</si>
  <si>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</si>
  <si>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</si>
  <si>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</si>
  <si>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</si>
  <si>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</si>
  <si>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</si>
  <si>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</si>
  <si>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</si>
  <si>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</si>
  <si>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</si>
  <si>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</si>
  <si>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</si>
  <si>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</si>
  <si>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</si>
  <si>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</si>
  <si>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</si>
  <si>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</si>
  <si>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</si>
  <si>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</si>
  <si>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</si>
  <si>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</si>
  <si>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</si>
  <si>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</si>
  <si>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</si>
  <si>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</si>
  <si>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</si>
  <si>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</si>
  <si>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</si>
  <si>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</si>
  <si>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</si>
  <si>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</si>
  <si>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</si>
  <si>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</si>
  <si>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</si>
  <si>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</si>
  <si>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</si>
  <si>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</si>
  <si>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</si>
  <si>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</si>
  <si>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</si>
  <si>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</si>
  <si>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</si>
  <si>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</si>
  <si>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</si>
  <si>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</si>
  <si>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</si>
  <si>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</si>
  <si>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</si>
  <si>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</si>
  <si>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</si>
  <si>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</si>
  <si>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</si>
  <si>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</si>
  <si>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</si>
  <si>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</si>
  <si>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</si>
  <si>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01.12.2020 год</t>
  </si>
  <si>
    <t>на 01.12.2020года</t>
  </si>
  <si>
    <t>кассовое исполнение на   01.12.2020</t>
  </si>
  <si>
    <t xml:space="preserve"> Первоначальный бюджет района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</si>
</sst>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F5" sqref="F5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93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96</v>
      </c>
      <c r="D4" s="45" t="s">
        <v>94</v>
      </c>
      <c r="E4" s="46"/>
      <c r="F4" s="47"/>
      <c r="G4" s="24"/>
      <c r="H4" s="41" t="s">
        <v>58</v>
      </c>
    </row>
    <row r="5" spans="1:8" ht="79.5" customHeight="1" x14ac:dyDescent="0.2">
      <c r="A5" s="44"/>
      <c r="B5" s="44"/>
      <c r="C5" s="44"/>
      <c r="D5" s="13" t="s">
        <v>92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>
        <v>127226.2</v>
      </c>
      <c r="E8" s="20">
        <v>120868.7</v>
      </c>
      <c r="F8" s="32">
        <f t="shared" ref="F8:F38" si="0">E8/D8*100</f>
        <v>95.002994666192976</v>
      </c>
      <c r="G8" s="32">
        <f>E8-D8</f>
        <v>-6357.5</v>
      </c>
      <c r="H8" s="34">
        <f>E8/C8*100</f>
        <v>95.002994666192976</v>
      </c>
    </row>
    <row r="9" spans="1:8" ht="24" x14ac:dyDescent="0.2">
      <c r="A9" s="11" t="s">
        <v>90</v>
      </c>
      <c r="B9" s="18" t="s">
        <v>2</v>
      </c>
      <c r="C9" s="20">
        <v>2903.7</v>
      </c>
      <c r="D9" s="20">
        <v>2903.7</v>
      </c>
      <c r="E9" s="20">
        <v>3390.8</v>
      </c>
      <c r="F9" s="32">
        <f t="shared" si="0"/>
        <v>116.77514894789407</v>
      </c>
      <c r="G9" s="32">
        <f t="shared" ref="G9:G39" si="1">E9-D9</f>
        <v>487.10000000000036</v>
      </c>
      <c r="H9" s="34">
        <f t="shared" ref="H9:H52" si="2">E9/C9*100</f>
        <v>116.77514894789407</v>
      </c>
    </row>
    <row r="10" spans="1:8" x14ac:dyDescent="0.2">
      <c r="A10" s="11" t="s">
        <v>35</v>
      </c>
      <c r="B10" s="18" t="s">
        <v>34</v>
      </c>
      <c r="C10" s="20">
        <v>10.4</v>
      </c>
      <c r="D10" s="20">
        <v>161.1</v>
      </c>
      <c r="E10" s="20">
        <v>161.1</v>
      </c>
      <c r="F10" s="32">
        <f t="shared" si="0"/>
        <v>100</v>
      </c>
      <c r="G10" s="32">
        <f t="shared" si="1"/>
        <v>0</v>
      </c>
      <c r="H10" s="34">
        <f t="shared" si="2"/>
        <v>1549.0384615384614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>
        <v>64.900000000000006</v>
      </c>
      <c r="E11" s="20">
        <v>0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>
        <v>4334.3999999999996</v>
      </c>
      <c r="E12" s="20">
        <v>3554.9</v>
      </c>
      <c r="F12" s="32">
        <f t="shared" si="0"/>
        <v>82.015965300849018</v>
      </c>
      <c r="G12" s="32">
        <f t="shared" si="1"/>
        <v>-779.49999999999955</v>
      </c>
      <c r="H12" s="34">
        <f t="shared" si="2"/>
        <v>84.71914396701699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>
        <v>230.1</v>
      </c>
      <c r="E13" s="20">
        <v>142.80000000000001</v>
      </c>
      <c r="F13" s="32">
        <f t="shared" si="0"/>
        <v>62.059973924380706</v>
      </c>
      <c r="G13" s="32">
        <f t="shared" si="1"/>
        <v>-87.299999999999983</v>
      </c>
      <c r="H13" s="34">
        <f t="shared" si="2"/>
        <v>62.059973924380706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>
        <v>79.7</v>
      </c>
      <c r="E14" s="20">
        <v>84.4</v>
      </c>
      <c r="F14" s="32">
        <f t="shared" si="0"/>
        <v>105.89711417816814</v>
      </c>
      <c r="G14" s="32">
        <f t="shared" si="1"/>
        <v>4.7000000000000028</v>
      </c>
      <c r="H14" s="34">
        <f t="shared" si="2"/>
        <v>105.89711417816814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837.9</v>
      </c>
      <c r="F16" s="32" t="e">
        <f t="shared" si="0"/>
        <v>#DIV/0!</v>
      </c>
      <c r="G16" s="32">
        <f t="shared" si="1"/>
        <v>837.9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>
        <v>4256.6000000000004</v>
      </c>
      <c r="E21" s="20">
        <v>4404.2</v>
      </c>
      <c r="F21" s="32">
        <f t="shared" si="0"/>
        <v>103.46755626556406</v>
      </c>
      <c r="G21" s="32">
        <f t="shared" si="1"/>
        <v>147.59999999999945</v>
      </c>
      <c r="H21" s="34">
        <f t="shared" si="2"/>
        <v>103.5405303742712</v>
      </c>
    </row>
    <row r="22" spans="1:8" ht="24" x14ac:dyDescent="0.2">
      <c r="A22" s="11" t="s">
        <v>43</v>
      </c>
      <c r="B22" s="18" t="s">
        <v>91</v>
      </c>
      <c r="C22" s="20">
        <v>580.9</v>
      </c>
      <c r="D22" s="20">
        <v>78.2</v>
      </c>
      <c r="E22" s="20">
        <v>80.8</v>
      </c>
      <c r="F22" s="32">
        <f t="shared" si="0"/>
        <v>103.32480818414322</v>
      </c>
      <c r="G22" s="32">
        <f t="shared" si="1"/>
        <v>2.5999999999999943</v>
      </c>
      <c r="H22" s="34">
        <f t="shared" si="2"/>
        <v>13.909450852126012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>
        <v>7378.1</v>
      </c>
      <c r="E23" s="20">
        <v>4414</v>
      </c>
      <c r="F23" s="32">
        <f>E23/D23*100</f>
        <v>59.825700383567579</v>
      </c>
      <c r="G23" s="32">
        <f>E23-D23</f>
        <v>-2964.1000000000004</v>
      </c>
      <c r="H23" s="34">
        <f>E23/C23*100</f>
        <v>42.672905508613859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>
        <v>921.2</v>
      </c>
      <c r="E24" s="20">
        <v>1472.1</v>
      </c>
      <c r="F24" s="32">
        <f t="shared" si="0"/>
        <v>159.80243161094222</v>
      </c>
      <c r="G24" s="32">
        <f t="shared" si="1"/>
        <v>550.89999999999986</v>
      </c>
      <c r="H24" s="34">
        <f t="shared" si="2"/>
        <v>841.19999999999993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>
        <v>174.2</v>
      </c>
      <c r="E26" s="20">
        <v>175.8</v>
      </c>
      <c r="F26" s="32">
        <f t="shared" si="0"/>
        <v>100.91848450057405</v>
      </c>
      <c r="G26" s="32">
        <f t="shared" si="1"/>
        <v>1.6000000000000227</v>
      </c>
      <c r="H26" s="34">
        <f t="shared" si="2"/>
        <v>4626.3157894736851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0.4</v>
      </c>
      <c r="F27" s="32" t="e">
        <f t="shared" si="0"/>
        <v>#DIV/0!</v>
      </c>
      <c r="G27" s="32">
        <f t="shared" si="1"/>
        <v>0.4</v>
      </c>
      <c r="H27" s="34">
        <f t="shared" si="2"/>
        <v>100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147808.40000000005</v>
      </c>
      <c r="E30" s="23">
        <f>SUM(E8:E29)</f>
        <v>139587.89999999997</v>
      </c>
      <c r="F30" s="33">
        <f t="shared" si="0"/>
        <v>94.438408101298648</v>
      </c>
      <c r="G30" s="33">
        <f t="shared" si="1"/>
        <v>-8220.5000000000873</v>
      </c>
      <c r="H30" s="35">
        <f t="shared" si="2"/>
        <v>93.016060654927131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269522</v>
      </c>
      <c r="E31" s="22">
        <f>E32+E33+E34+E35+E36+E37+E38</f>
        <v>270760.60000000003</v>
      </c>
      <c r="F31" s="33">
        <f t="shared" si="0"/>
        <v>100.45955432209617</v>
      </c>
      <c r="G31" s="33">
        <f t="shared" si="1"/>
        <v>1238.6000000000349</v>
      </c>
      <c r="H31" s="35">
        <f t="shared" si="2"/>
        <v>118.68572811227168</v>
      </c>
    </row>
    <row r="32" spans="1:8" x14ac:dyDescent="0.2">
      <c r="A32" s="11"/>
      <c r="B32" s="18" t="s">
        <v>10</v>
      </c>
      <c r="C32" s="20">
        <v>6977.6</v>
      </c>
      <c r="D32" s="20">
        <v>6977.6</v>
      </c>
      <c r="E32" s="20">
        <v>6977.6</v>
      </c>
      <c r="F32" s="32">
        <f t="shared" si="0"/>
        <v>100</v>
      </c>
      <c r="G32" s="32">
        <f t="shared" si="1"/>
        <v>0</v>
      </c>
      <c r="H32" s="34">
        <f t="shared" si="2"/>
        <v>100</v>
      </c>
    </row>
    <row r="33" spans="1:8" x14ac:dyDescent="0.2">
      <c r="A33" s="11"/>
      <c r="B33" s="18" t="s">
        <v>11</v>
      </c>
      <c r="C33" s="20">
        <v>2476.1999999999998</v>
      </c>
      <c r="D33" s="20">
        <v>13762.3</v>
      </c>
      <c r="E33" s="20">
        <v>10164.799999999999</v>
      </c>
      <c r="F33" s="32">
        <f t="shared" si="0"/>
        <v>73.859747280614428</v>
      </c>
      <c r="G33" s="32">
        <f t="shared" si="1"/>
        <v>-3597.5</v>
      </c>
      <c r="H33" s="34">
        <f t="shared" si="2"/>
        <v>410.49995961553992</v>
      </c>
    </row>
    <row r="34" spans="1:8" x14ac:dyDescent="0.2">
      <c r="A34" s="11"/>
      <c r="B34" s="18" t="s">
        <v>22</v>
      </c>
      <c r="C34" s="20">
        <v>218134.5</v>
      </c>
      <c r="D34" s="20">
        <v>240957.4</v>
      </c>
      <c r="E34" s="20">
        <v>245691.1</v>
      </c>
      <c r="F34" s="32">
        <f t="shared" si="0"/>
        <v>101.9645381299765</v>
      </c>
      <c r="G34" s="32">
        <f t="shared" si="1"/>
        <v>4733.7000000000116</v>
      </c>
      <c r="H34" s="34">
        <f t="shared" si="2"/>
        <v>112.63284808226118</v>
      </c>
    </row>
    <row r="35" spans="1:8" x14ac:dyDescent="0.2">
      <c r="A35" s="11"/>
      <c r="B35" s="18" t="s">
        <v>72</v>
      </c>
      <c r="C35" s="20">
        <v>544.1</v>
      </c>
      <c r="D35" s="20">
        <v>1076.7</v>
      </c>
      <c r="E35" s="20">
        <v>1076.7</v>
      </c>
      <c r="F35" s="32">
        <f t="shared" si="0"/>
        <v>100</v>
      </c>
      <c r="G35" s="32">
        <f t="shared" si="1"/>
        <v>0</v>
      </c>
      <c r="H35" s="34">
        <f t="shared" si="2"/>
        <v>197.88641793787906</v>
      </c>
    </row>
    <row r="36" spans="1:8" x14ac:dyDescent="0.2">
      <c r="A36" s="11"/>
      <c r="B36" s="18" t="s">
        <v>59</v>
      </c>
      <c r="C36" s="20"/>
      <c r="D36" s="20">
        <v>7572.3</v>
      </c>
      <c r="E36" s="20">
        <v>7677.3</v>
      </c>
      <c r="F36" s="32">
        <f t="shared" si="0"/>
        <v>101.38663285923695</v>
      </c>
      <c r="G36" s="32">
        <f>E36-D36</f>
        <v>105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796.2</v>
      </c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-1620.5</v>
      </c>
      <c r="E38" s="20">
        <v>-1623.1</v>
      </c>
      <c r="F38" s="32">
        <f t="shared" si="0"/>
        <v>100.16044430731255</v>
      </c>
      <c r="G38" s="32">
        <f>E38-D38</f>
        <v>-2.5999999999999091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417330.4</v>
      </c>
      <c r="E39" s="23">
        <f>E30+E31</f>
        <v>410348.5</v>
      </c>
      <c r="F39" s="33">
        <f>E39/D39*100</f>
        <v>98.327009007731036</v>
      </c>
      <c r="G39" s="33">
        <f t="shared" si="1"/>
        <v>-6981.9000000000233</v>
      </c>
      <c r="H39" s="35">
        <f t="shared" si="2"/>
        <v>108.5001097300113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>
        <v>39795.599999999999</v>
      </c>
      <c r="E41" s="20">
        <v>29862.799999999999</v>
      </c>
      <c r="F41" s="32">
        <f t="shared" ref="F41:F52" si="3">E41/D41*100</f>
        <v>75.04045673391029</v>
      </c>
      <c r="G41" s="32">
        <f t="shared" ref="G41:G52" si="4">E41-D41</f>
        <v>-9932.7999999999993</v>
      </c>
      <c r="H41" s="34">
        <f t="shared" si="2"/>
        <v>92.596106739099426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120</v>
      </c>
      <c r="E43" s="20">
        <v>14</v>
      </c>
      <c r="F43" s="32">
        <f t="shared" si="3"/>
        <v>11.666666666666666</v>
      </c>
      <c r="G43" s="32">
        <f t="shared" si="4"/>
        <v>-106</v>
      </c>
      <c r="H43" s="34">
        <f t="shared" si="2"/>
        <v>11.666666666666666</v>
      </c>
    </row>
    <row r="44" spans="1:8" x14ac:dyDescent="0.2">
      <c r="A44" s="9" t="s">
        <v>52</v>
      </c>
      <c r="B44" s="18" t="s">
        <v>53</v>
      </c>
      <c r="C44" s="21">
        <v>6171.9</v>
      </c>
      <c r="D44" s="21">
        <v>9331.2000000000007</v>
      </c>
      <c r="E44" s="20">
        <v>6827.6</v>
      </c>
      <c r="F44" s="32">
        <f>E44/D44*100</f>
        <v>73.169581618655684</v>
      </c>
      <c r="G44" s="32">
        <f>E44-D44</f>
        <v>-2503.6000000000004</v>
      </c>
      <c r="H44" s="34">
        <f>E44/C44*100</f>
        <v>110.62395696625028</v>
      </c>
    </row>
    <row r="45" spans="1:8" x14ac:dyDescent="0.2">
      <c r="A45" s="9" t="s">
        <v>75</v>
      </c>
      <c r="B45" s="18" t="s">
        <v>76</v>
      </c>
      <c r="C45" s="21">
        <v>447.8</v>
      </c>
      <c r="D45" s="21">
        <v>12305</v>
      </c>
      <c r="E45" s="20">
        <v>3358.7</v>
      </c>
      <c r="F45" s="32">
        <f>E45/D45*100</f>
        <v>27.295408370581065</v>
      </c>
      <c r="G45" s="32">
        <f>E45-D45</f>
        <v>-8946.2999999999993</v>
      </c>
      <c r="H45" s="34">
        <f>E45/C45*100</f>
        <v>750.04466279589099</v>
      </c>
    </row>
    <row r="46" spans="1:8" x14ac:dyDescent="0.2">
      <c r="A46" s="9" t="s">
        <v>29</v>
      </c>
      <c r="B46" s="18" t="s">
        <v>6</v>
      </c>
      <c r="C46" s="21">
        <v>256322.5</v>
      </c>
      <c r="D46" s="21">
        <v>282219.5</v>
      </c>
      <c r="E46" s="20">
        <v>241850.9</v>
      </c>
      <c r="F46" s="32">
        <f t="shared" si="3"/>
        <v>85.696027382941281</v>
      </c>
      <c r="G46" s="32">
        <f t="shared" si="4"/>
        <v>-40368.600000000006</v>
      </c>
      <c r="H46" s="34">
        <f t="shared" si="2"/>
        <v>94.354143705683271</v>
      </c>
    </row>
    <row r="47" spans="1:8" x14ac:dyDescent="0.2">
      <c r="A47" s="9" t="s">
        <v>30</v>
      </c>
      <c r="B47" s="18" t="s">
        <v>13</v>
      </c>
      <c r="C47" s="21">
        <v>25901.1</v>
      </c>
      <c r="D47" s="21">
        <v>26741.1</v>
      </c>
      <c r="E47" s="20">
        <v>22505.200000000001</v>
      </c>
      <c r="F47" s="32">
        <f t="shared" si="3"/>
        <v>84.159589545680618</v>
      </c>
      <c r="G47" s="32">
        <f t="shared" si="4"/>
        <v>-4235.8999999999978</v>
      </c>
      <c r="H47" s="34">
        <f t="shared" si="2"/>
        <v>86.888973827366414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>
        <v>263.10000000000002</v>
      </c>
      <c r="E48" s="20">
        <v>263.10000000000002</v>
      </c>
      <c r="F48" s="32">
        <f t="shared" si="3"/>
        <v>100</v>
      </c>
      <c r="G48" s="32">
        <f t="shared" si="4"/>
        <v>0</v>
      </c>
      <c r="H48" s="34">
        <f t="shared" si="2"/>
        <v>100</v>
      </c>
    </row>
    <row r="49" spans="1:8" x14ac:dyDescent="0.2">
      <c r="A49" s="9" t="s">
        <v>32</v>
      </c>
      <c r="B49" s="18" t="s">
        <v>28</v>
      </c>
      <c r="C49" s="20">
        <v>36929.4</v>
      </c>
      <c r="D49" s="20">
        <v>56529.4</v>
      </c>
      <c r="E49" s="20">
        <v>51926.400000000001</v>
      </c>
      <c r="F49" s="32">
        <f t="shared" si="3"/>
        <v>91.857334413597172</v>
      </c>
      <c r="G49" s="32">
        <f t="shared" si="4"/>
        <v>-4603</v>
      </c>
      <c r="H49" s="34">
        <f t="shared" si="2"/>
        <v>140.6099205511056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>
        <v>9608.6</v>
      </c>
      <c r="E50" s="20">
        <v>6547.2</v>
      </c>
      <c r="F50" s="32">
        <f t="shared" si="3"/>
        <v>68.138958849364101</v>
      </c>
      <c r="G50" s="32">
        <f t="shared" si="4"/>
        <v>-3061.4000000000005</v>
      </c>
      <c r="H50" s="34">
        <f t="shared" si="2"/>
        <v>75.688423389054577</v>
      </c>
    </row>
    <row r="51" spans="1:8" x14ac:dyDescent="0.2">
      <c r="A51" s="9" t="s">
        <v>71</v>
      </c>
      <c r="B51" s="18" t="s">
        <v>55</v>
      </c>
      <c r="C51" s="20">
        <v>11144.4</v>
      </c>
      <c r="D51" s="20">
        <v>11144.4</v>
      </c>
      <c r="E51" s="20">
        <v>11144.4</v>
      </c>
      <c r="F51" s="32">
        <f>E51/D51*100</f>
        <v>100</v>
      </c>
      <c r="G51" s="32">
        <f>E51-D51</f>
        <v>0</v>
      </c>
      <c r="H51" s="34">
        <f>E51/C51*100</f>
        <v>100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448057.89999999997</v>
      </c>
      <c r="E52" s="22">
        <f>SUM(E41:E51)</f>
        <v>374300.30000000005</v>
      </c>
      <c r="F52" s="33">
        <f t="shared" si="3"/>
        <v>83.538377517727085</v>
      </c>
      <c r="G52" s="33">
        <f t="shared" si="4"/>
        <v>-73757.599999999919</v>
      </c>
      <c r="H52" s="35">
        <f t="shared" si="2"/>
        <v>98.968617216770994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-30727.499999999942</v>
      </c>
      <c r="E53" s="20">
        <f>E39-E52</f>
        <v>36048.199999999953</v>
      </c>
      <c r="F53" s="32">
        <f>E53/D53*100</f>
        <v>-117.31575949882034</v>
      </c>
      <c r="G53" s="32">
        <f>E53-D53</f>
        <v>66775.699999999895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2020-06-10T07:49:09Z</cp:lastPrinted>
  <dcterms:created xsi:type="dcterms:W3CDTF">2003-09-26T11:31:27Z</dcterms:created>
  <dcterms:modified xsi:type="dcterms:W3CDTF">2021-02-25T08:15:54Z</dcterms:modified>
</cp:coreProperties>
</file>