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<sst xmlns="http://schemas.openxmlformats.org/spreadsheetml/2006/main" count="97" uniqueCount="97">
  <si>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</si>
  <si>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</si>
  <si>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</si>
  <si>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</si>
  <si>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</si>
  <si>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</si>
  <si>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</si>
  <si>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</si>
  <si>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</si>
  <si>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</si>
  <si>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</si>
  <si>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</si>
  <si>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</si>
  <si>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</si>
  <si>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</si>
  <si>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</si>
  <si>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</si>
  <si>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</si>
  <si>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</si>
  <si>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</si>
  <si>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</si>
  <si>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</si>
  <si>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</si>
  <si>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</si>
  <si>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</si>
  <si>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</si>
  <si>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</si>
  <si>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</si>
  <si>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</si>
  <si>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</si>
  <si>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</si>
  <si>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</si>
  <si>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</si>
  <si>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</si>
  <si>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</si>
  <si>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</si>
  <si>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</si>
  <si>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</si>
  <si>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</si>
  <si>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</si>
  <si>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</si>
  <si>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</si>
  <si>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</si>
  <si>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</si>
  <si>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</si>
  <si>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</si>
  <si>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</si>
  <si>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</si>
  <si>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</si>
  <si>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</si>
  <si>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</si>
  <si>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</si>
  <si>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</si>
  <si>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</si>
  <si>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</si>
  <si>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</si>
  <si>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</si>
  <si>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</si>
  <si>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</si>
  <si>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</si>
  <si>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</si>
  <si>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</si>
  <si>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</si>
  <si>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</si>
  <si>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</si>
  <si>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</si>
  <si>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</si>
  <si>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</si>
  <si>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</si>
  <si>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</si>
  <si>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</si>
  <si>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</si>
  <si>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</si>
  <si>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</si>
  <si>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</si>
  <si>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</si>
  <si>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</si>
  <si>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</si>
  <si>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</si>
  <si>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</si>
  <si>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</si>
  <si>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</si>
  <si>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</si>
  <si>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</si>
  <si>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</si>
  <si>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</si>
  <si>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</si>
  <si>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</si>
  <si>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</si>
  <si>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</si>
  <si>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</si>
  <si>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</si>
  <si>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</si>
  <si>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</si>
  <si>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по исполнению бюджета муниципального района "Курчатовский район" на 01.12.2019 год</t>
  </si>
  <si>
    <t>на 01.12.2019года</t>
  </si>
  <si>
    <t>кассовое исполнение на   01.12.2019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</si>
</sst>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33" zoomScaleNormal="100" zoomScaleSheetLayoutView="100" workbookViewId="0">
      <selection activeCell="E12" sqref="E1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109873.5</v>
      </c>
      <c r="E8" s="20">
        <v>109112.7</v>
      </c>
      <c r="F8" s="32">
        <f t="shared" ref="F8:F38" si="0">E8/D8*100</f>
        <v>99.307567338803267</v>
      </c>
      <c r="G8" s="32">
        <f>E8-D8</f>
        <v>-760.80000000000291</v>
      </c>
      <c r="H8" s="34">
        <f>E8/C8*100</f>
        <v>99.429735234215883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3493.9</v>
      </c>
      <c r="E9" s="20">
        <v>3193.4</v>
      </c>
      <c r="F9" s="32">
        <f t="shared" si="0"/>
        <v>91.399295915738861</v>
      </c>
      <c r="G9" s="32">
        <f t="shared" ref="G9:G39" si="1">E9-D9</f>
        <v>-300.5</v>
      </c>
      <c r="H9" s="34">
        <f t="shared" ref="H9:H52" si="2">E9/C9*100</f>
        <v>91.451645236117869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33.9</v>
      </c>
      <c r="F10" s="32">
        <f t="shared" si="0"/>
        <v>13.043478260869565</v>
      </c>
      <c r="G10" s="32">
        <f t="shared" si="1"/>
        <v>-225.99999999999997</v>
      </c>
      <c r="H10" s="34">
        <f t="shared" si="2"/>
        <v>13.043478260869565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48.3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4196.1000000000004</v>
      </c>
      <c r="E12" s="20">
        <v>3838.8</v>
      </c>
      <c r="F12" s="32">
        <f t="shared" si="0"/>
        <v>91.484950311003061</v>
      </c>
      <c r="G12" s="32">
        <f t="shared" si="1"/>
        <v>-357.30000000000018</v>
      </c>
      <c r="H12" s="34">
        <f t="shared" si="2"/>
        <v>102.65269012728635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207.2</v>
      </c>
      <c r="E13" s="20">
        <v>233.2</v>
      </c>
      <c r="F13" s="32">
        <f t="shared" si="0"/>
        <v>112.54826254826256</v>
      </c>
      <c r="G13" s="32">
        <f t="shared" si="1"/>
        <v>26</v>
      </c>
      <c r="H13" s="34">
        <f t="shared" si="2"/>
        <v>208.77350044762755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62.1</v>
      </c>
      <c r="E14" s="20">
        <v>80</v>
      </c>
      <c r="F14" s="32">
        <f t="shared" si="0"/>
        <v>128.82447665056361</v>
      </c>
      <c r="G14" s="32">
        <f t="shared" si="1"/>
        <v>17.899999999999999</v>
      </c>
      <c r="H14" s="34">
        <f t="shared" si="2"/>
        <v>144.66546112115734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42</v>
      </c>
      <c r="F16" s="32" t="e">
        <f t="shared" si="0"/>
        <v>#DIV/0!</v>
      </c>
      <c r="G16" s="32">
        <f t="shared" si="1"/>
        <v>42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4742.8</v>
      </c>
      <c r="E21" s="20">
        <v>4833.6000000000004</v>
      </c>
      <c r="F21" s="32">
        <f t="shared" si="0"/>
        <v>101.91448089736022</v>
      </c>
      <c r="G21" s="32">
        <f t="shared" si="1"/>
        <v>90.800000000000182</v>
      </c>
      <c r="H21" s="34">
        <f t="shared" si="2"/>
        <v>107.71493515175827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443.4</v>
      </c>
      <c r="E22" s="20">
        <v>536.1</v>
      </c>
      <c r="F22" s="32">
        <f t="shared" si="0"/>
        <v>120.90663058186739</v>
      </c>
      <c r="G22" s="32">
        <f t="shared" si="1"/>
        <v>92.700000000000045</v>
      </c>
      <c r="H22" s="34">
        <f t="shared" si="2"/>
        <v>2470.5069124423962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7024.4</v>
      </c>
      <c r="E23" s="20">
        <v>6564.3</v>
      </c>
      <c r="F23" s="32">
        <f>E23/D23*100</f>
        <v>93.449974375035595</v>
      </c>
      <c r="G23" s="32">
        <f>E23-D23</f>
        <v>-460.09999999999945</v>
      </c>
      <c r="H23" s="34">
        <f>E23/C23*100</f>
        <v>95.665797105673519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4608.8</v>
      </c>
      <c r="E24" s="20">
        <v>4858.6000000000004</v>
      </c>
      <c r="F24" s="32">
        <f t="shared" si="0"/>
        <v>105.4200659607707</v>
      </c>
      <c r="G24" s="32">
        <f t="shared" si="1"/>
        <v>249.80000000000018</v>
      </c>
      <c r="H24" s="34">
        <f t="shared" si="2"/>
        <v>3239.0666666666666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435.3</v>
      </c>
      <c r="F26" s="32">
        <f t="shared" si="0"/>
        <v>118.70739023725116</v>
      </c>
      <c r="G26" s="32">
        <f t="shared" si="1"/>
        <v>68.600000000000023</v>
      </c>
      <c r="H26" s="34">
        <f t="shared" si="2"/>
        <v>118.70739023725116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-43.6</v>
      </c>
      <c r="F27" s="32">
        <f t="shared" si="0"/>
        <v>-14533.333333333334</v>
      </c>
      <c r="G27" s="32">
        <f t="shared" si="1"/>
        <v>-43.9</v>
      </c>
      <c r="H27" s="34">
        <f t="shared" si="2"/>
        <v>-14533.333333333334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135356.4</v>
      </c>
      <c r="E30" s="23">
        <f>SUM(E8:E29)</f>
        <v>133766.59999999998</v>
      </c>
      <c r="F30" s="33">
        <f t="shared" si="0"/>
        <v>98.825471126596142</v>
      </c>
      <c r="G30" s="33">
        <f t="shared" si="1"/>
        <v>-1589.8000000000175</v>
      </c>
      <c r="H30" s="35">
        <f t="shared" si="2"/>
        <v>103.40486387037924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213167.3</v>
      </c>
      <c r="D31" s="22">
        <f>D32+D33+D34+D35+D36+D37+D38</f>
        <v>355055.7</v>
      </c>
      <c r="E31" s="22">
        <f>E32+E33+E34+E35+E36+E37+E38</f>
        <v>319860.2</v>
      </c>
      <c r="F31" s="33">
        <f t="shared" si="0"/>
        <v>90.087329959778145</v>
      </c>
      <c r="G31" s="33">
        <f t="shared" si="1"/>
        <v>-35195.5</v>
      </c>
      <c r="H31" s="35">
        <f t="shared" si="2"/>
        <v>150.0512508250562</v>
      </c>
    </row>
    <row r="32" spans="1:8" x14ac:dyDescent="0.2">
      <c r="A32" s="11"/>
      <c r="B32" s="18" t="s">
        <v>10</v>
      </c>
      <c r="C32" s="20">
        <v>9432</v>
      </c>
      <c r="D32" s="20">
        <v>12509.8</v>
      </c>
      <c r="E32" s="20">
        <v>12509.8</v>
      </c>
      <c r="F32" s="32">
        <f t="shared" si="0"/>
        <v>100</v>
      </c>
      <c r="G32" s="32">
        <f t="shared" si="1"/>
        <v>0</v>
      </c>
      <c r="H32" s="34">
        <f t="shared" si="2"/>
        <v>132.6314673452078</v>
      </c>
    </row>
    <row r="33" spans="1:8" x14ac:dyDescent="0.2">
      <c r="A33" s="11"/>
      <c r="B33" s="18" t="s">
        <v>11</v>
      </c>
      <c r="C33" s="20"/>
      <c r="D33" s="20">
        <v>119388.9</v>
      </c>
      <c r="E33" s="20">
        <v>89121.8</v>
      </c>
      <c r="F33" s="32">
        <f t="shared" si="0"/>
        <v>74.648313201646062</v>
      </c>
      <c r="G33" s="32">
        <f t="shared" si="1"/>
        <v>-30267.099999999991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217634.3</v>
      </c>
      <c r="E34" s="20">
        <v>212569.8</v>
      </c>
      <c r="F34" s="32">
        <f t="shared" si="0"/>
        <v>97.67293115101802</v>
      </c>
      <c r="G34" s="32">
        <f t="shared" si="1"/>
        <v>-5064.5</v>
      </c>
      <c r="H34" s="34">
        <f t="shared" si="2"/>
        <v>107.25913472066782</v>
      </c>
    </row>
    <row r="35" spans="1:8" x14ac:dyDescent="0.2">
      <c r="A35" s="11"/>
      <c r="B35" s="18" t="s">
        <v>72</v>
      </c>
      <c r="C35" s="20">
        <v>5551.9</v>
      </c>
      <c r="D35" s="20">
        <v>1216.2</v>
      </c>
      <c r="E35" s="20">
        <v>1187.3</v>
      </c>
      <c r="F35" s="32">
        <f t="shared" si="0"/>
        <v>97.623746094392359</v>
      </c>
      <c r="G35" s="32">
        <f t="shared" si="1"/>
        <v>-28.900000000000091</v>
      </c>
      <c r="H35" s="34"/>
    </row>
    <row r="36" spans="1:8" x14ac:dyDescent="0.2">
      <c r="A36" s="11"/>
      <c r="B36" s="18" t="s">
        <v>59</v>
      </c>
      <c r="C36" s="20"/>
      <c r="D36" s="20">
        <v>5551.9</v>
      </c>
      <c r="E36" s="20">
        <v>5716.9</v>
      </c>
      <c r="F36" s="32">
        <f t="shared" si="0"/>
        <v>102.97195554674975</v>
      </c>
      <c r="G36" s="32">
        <f>E36-D36</f>
        <v>165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-1245.4000000000001</v>
      </c>
      <c r="E38" s="20">
        <v>-1245.4000000000001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342529.3</v>
      </c>
      <c r="D39" s="23">
        <f>D30+D31</f>
        <v>490412.1</v>
      </c>
      <c r="E39" s="23">
        <f>E30+E31</f>
        <v>453626.8</v>
      </c>
      <c r="F39" s="33">
        <f>E39/D39*100</f>
        <v>92.499104324709762</v>
      </c>
      <c r="G39" s="33">
        <f t="shared" si="1"/>
        <v>-36785.299999999988</v>
      </c>
      <c r="H39" s="35">
        <f t="shared" si="2"/>
        <v>132.43445159290025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39453.699999999997</v>
      </c>
      <c r="E41" s="20">
        <v>30712.3</v>
      </c>
      <c r="F41" s="32">
        <f t="shared" ref="F41:F52" si="3">E41/D41*100</f>
        <v>77.843903106679477</v>
      </c>
      <c r="G41" s="32">
        <f t="shared" ref="G41:G52" si="4">E41-D41</f>
        <v>-8741.3999999999978</v>
      </c>
      <c r="H41" s="34">
        <f t="shared" si="2"/>
        <v>97.866909695778105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123</v>
      </c>
      <c r="E43" s="20">
        <v>123</v>
      </c>
      <c r="F43" s="32">
        <f t="shared" si="3"/>
        <v>100</v>
      </c>
      <c r="G43" s="32">
        <f t="shared" si="4"/>
        <v>0</v>
      </c>
      <c r="H43" s="34">
        <f t="shared" si="2"/>
        <v>102.49999999999999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8719</v>
      </c>
      <c r="E44" s="20">
        <v>6524.6</v>
      </c>
      <c r="F44" s="32">
        <f>E44/D44*100</f>
        <v>74.831976144053229</v>
      </c>
      <c r="G44" s="32">
        <f>E44-D44</f>
        <v>-2194.3999999999996</v>
      </c>
      <c r="H44" s="34">
        <f>E44/C44*100</f>
        <v>160.91052579658677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58430.6</v>
      </c>
      <c r="E45" s="20">
        <v>47902.400000000001</v>
      </c>
      <c r="F45" s="32">
        <f>E45/D45*100</f>
        <v>81.981701368803343</v>
      </c>
      <c r="G45" s="32">
        <f>E45-D45</f>
        <v>-10528.199999999997</v>
      </c>
      <c r="H45" s="34">
        <f>E45/C45*100</f>
        <v>2033.2088285229204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259003.5</v>
      </c>
      <c r="E46" s="20">
        <v>223239.2</v>
      </c>
      <c r="F46" s="32">
        <f t="shared" si="3"/>
        <v>86.191576561706697</v>
      </c>
      <c r="G46" s="32">
        <f t="shared" si="4"/>
        <v>-35764.299999999988</v>
      </c>
      <c r="H46" s="34">
        <f t="shared" si="2"/>
        <v>97.952571549423581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93021.4</v>
      </c>
      <c r="E47" s="20">
        <v>79736.399999999994</v>
      </c>
      <c r="F47" s="32">
        <f t="shared" si="3"/>
        <v>85.718340080884616</v>
      </c>
      <c r="G47" s="32">
        <f t="shared" si="4"/>
        <v>-13285</v>
      </c>
      <c r="H47" s="34">
        <f t="shared" si="2"/>
        <v>375.4050122174566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605.20000000000005</v>
      </c>
      <c r="E48" s="20">
        <v>385.8</v>
      </c>
      <c r="F48" s="32">
        <f t="shared" si="3"/>
        <v>63.747521480502314</v>
      </c>
      <c r="G48" s="32">
        <f t="shared" si="4"/>
        <v>-219.40000000000003</v>
      </c>
      <c r="H48" s="34">
        <f t="shared" si="2"/>
        <v>3674.2857142857147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37900.1</v>
      </c>
      <c r="E49" s="20">
        <v>32147.200000000001</v>
      </c>
      <c r="F49" s="32">
        <f t="shared" si="3"/>
        <v>84.82088437761378</v>
      </c>
      <c r="G49" s="32">
        <f t="shared" si="4"/>
        <v>-5752.8999999999978</v>
      </c>
      <c r="H49" s="34">
        <f t="shared" si="2"/>
        <v>86.009123379663706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5680.5</v>
      </c>
      <c r="E50" s="20">
        <v>5118.2</v>
      </c>
      <c r="F50" s="32">
        <f t="shared" si="3"/>
        <v>90.101223483848244</v>
      </c>
      <c r="G50" s="32">
        <f t="shared" si="4"/>
        <v>-562.30000000000018</v>
      </c>
      <c r="H50" s="34">
        <f t="shared" si="2"/>
        <v>92.860641907215552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7526.8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510463.79999999993</v>
      </c>
      <c r="E52" s="22">
        <f>SUM(E41:E51)</f>
        <v>433415.9</v>
      </c>
      <c r="F52" s="33">
        <f t="shared" si="3"/>
        <v>84.906295020332507</v>
      </c>
      <c r="G52" s="33">
        <f t="shared" si="4"/>
        <v>-77047.899999999907</v>
      </c>
      <c r="H52" s="35">
        <f t="shared" si="2"/>
        <v>128.42580452081361</v>
      </c>
    </row>
    <row r="53" spans="1:8" x14ac:dyDescent="0.2">
      <c r="A53" s="10">
        <v>7900</v>
      </c>
      <c r="B53" s="19" t="s">
        <v>41</v>
      </c>
      <c r="C53" s="20">
        <f>C39-C52</f>
        <v>5045.7999999999884</v>
      </c>
      <c r="D53" s="20">
        <f>D39-D52</f>
        <v>-20051.699999999953</v>
      </c>
      <c r="E53" s="20">
        <f>E39-E52</f>
        <v>20210.899999999965</v>
      </c>
      <c r="F53" s="32">
        <f>E53/D53*100</f>
        <v>-100.79394764533687</v>
      </c>
      <c r="G53" s="32">
        <f>E53-D53</f>
        <v>40262.599999999919</v>
      </c>
      <c r="H53" s="34">
        <f>E53/C53*100</f>
        <v>400.54897142177674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2019-12-18T06:47:39Z</cp:lastPrinted>
  <dcterms:created xsi:type="dcterms:W3CDTF">2003-09-26T11:31:27Z</dcterms:created>
  <dcterms:modified xsi:type="dcterms:W3CDTF">2019-12-18T07:18:45Z</dcterms:modified>
</cp:coreProperties>
</file>