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6" i="38" l="1"/>
  <c r="F48" i="38" l="1"/>
  <c r="G48" i="38"/>
  <c r="H48" i="38"/>
  <c r="E30" i="38" l="1"/>
  <c r="F35" i="38" l="1"/>
  <c r="G35" i="38"/>
  <c r="D30" i="38" l="1"/>
  <c r="F14" i="38"/>
  <c r="F13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<sst xmlns="http://schemas.openxmlformats.org/spreadsheetml/2006/main" count="97" uniqueCount="97">
  <si>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</si>
  <si>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</si>
  <si>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</si>
  <si>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</si>
  <si>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</si>
  <si>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</si>
  <si>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</si>
  <si>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</si>
  <si>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</si>
  <si>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</si>
  <si>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</si>
  <si>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</si>
  <si>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</si>
  <si>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</si>
  <si>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</si>
  <si>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</si>
  <si>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</si>
  <si>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</si>
  <si>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</si>
  <si>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</si>
  <si>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</si>
  <si>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</si>
  <si>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</si>
  <si>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</si>
  <si>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</si>
  <si>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</si>
  <si>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</si>
  <si>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</si>
  <si>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</si>
  <si>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</si>
  <si>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</si>
  <si>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</si>
  <si>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</si>
  <si>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</si>
  <si>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</si>
  <si>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</si>
  <si>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</si>
  <si>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</si>
  <si>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</si>
  <si>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</si>
  <si>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</si>
  <si>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</si>
  <si>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</si>
  <si>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</si>
  <si>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</si>
  <si>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</si>
  <si>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</si>
  <si>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</si>
  <si>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</si>
  <si>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</si>
  <si>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</si>
  <si>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</si>
  <si>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</si>
  <si>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</si>
  <si>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</si>
  <si>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</si>
  <si>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</si>
  <si>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</si>
  <si>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</si>
  <si>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</si>
  <si>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</si>
  <si>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</si>
  <si>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</si>
  <si>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</si>
  <si>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</si>
  <si>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</si>
  <si>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</si>
  <si>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</si>
  <si>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</si>
  <si>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</si>
  <si>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</si>
  <si>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</si>
  <si>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</si>
  <si>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</si>
  <si>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</si>
  <si>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</si>
  <si>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</si>
  <si>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</si>
  <si>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</si>
  <si>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</si>
  <si>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</si>
  <si>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</si>
  <si>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</si>
  <si>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</si>
  <si>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</si>
  <si>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</si>
  <si>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</si>
  <si>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</si>
  <si>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</si>
  <si>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</si>
  <si>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</si>
  <si>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</si>
  <si>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2023 год</t>
  </si>
  <si>
    <t>уточненный бюджет  2023год</t>
  </si>
  <si>
    <t>по исполнению бюджета муниципального района "Курчатовский район" на 01.04.2023 год</t>
  </si>
  <si>
    <t>на 01.04.2023года</t>
  </si>
  <si>
    <t>кассовое исполнение на  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</si>
</sst>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23" zoomScaleNormal="100" zoomScaleSheetLayoutView="100" workbookViewId="0">
      <selection activeCell="G37" sqref="G37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4" t="s">
        <v>83</v>
      </c>
      <c r="B1" s="44"/>
      <c r="C1" s="44"/>
      <c r="D1" s="44"/>
      <c r="E1" s="44"/>
      <c r="F1" s="44"/>
      <c r="G1" s="22"/>
    </row>
    <row r="2" spans="1:8" s="4" customFormat="1" ht="24" customHeight="1" x14ac:dyDescent="0.2">
      <c r="A2" s="41" t="s">
        <v>94</v>
      </c>
      <c r="B2" s="41"/>
      <c r="C2" s="41"/>
      <c r="D2" s="41"/>
      <c r="E2" s="41"/>
      <c r="F2" s="41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5" t="s">
        <v>14</v>
      </c>
      <c r="B4" s="45" t="s">
        <v>1</v>
      </c>
      <c r="C4" s="45" t="s">
        <v>92</v>
      </c>
      <c r="D4" s="46" t="s">
        <v>95</v>
      </c>
      <c r="E4" s="47"/>
      <c r="F4" s="48"/>
      <c r="G4" s="18"/>
      <c r="H4" s="42" t="s">
        <v>58</v>
      </c>
    </row>
    <row r="5" spans="1:8" ht="71.25" customHeight="1" x14ac:dyDescent="0.2">
      <c r="A5" s="45"/>
      <c r="B5" s="45"/>
      <c r="C5" s="45"/>
      <c r="D5" s="13" t="s">
        <v>93</v>
      </c>
      <c r="E5" s="14" t="s">
        <v>96</v>
      </c>
      <c r="F5" s="15" t="s">
        <v>56</v>
      </c>
      <c r="G5" s="15" t="s">
        <v>57</v>
      </c>
      <c r="H5" s="42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3" t="s">
        <v>19</v>
      </c>
      <c r="C7" s="43"/>
      <c r="D7" s="43"/>
      <c r="E7" s="43"/>
      <c r="F7" s="43"/>
      <c r="G7" s="21"/>
      <c r="H7" s="16"/>
    </row>
    <row r="8" spans="1:8" x14ac:dyDescent="0.2">
      <c r="A8" s="11" t="s">
        <v>15</v>
      </c>
      <c r="B8" s="27" t="s">
        <v>33</v>
      </c>
      <c r="C8" s="28">
        <v>152203.20000000001</v>
      </c>
      <c r="D8" s="28">
        <v>152203.20000000001</v>
      </c>
      <c r="E8" s="28">
        <v>28685.599999999999</v>
      </c>
      <c r="F8" s="29">
        <f t="shared" ref="F8:F38" si="0">E8/D8*100</f>
        <v>18.846909920422171</v>
      </c>
      <c r="G8" s="29">
        <f>E8-D8</f>
        <v>-123517.6</v>
      </c>
      <c r="H8" s="30">
        <f>E8/C8*100</f>
        <v>18.846909920422171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>
        <v>-65.7</v>
      </c>
      <c r="F9" s="29"/>
      <c r="G9" s="29">
        <f t="shared" ref="G9:G39" si="1">E9-D9</f>
        <v>-65.7</v>
      </c>
      <c r="H9" s="30"/>
    </row>
    <row r="10" spans="1:8" x14ac:dyDescent="0.2">
      <c r="A10" s="11" t="s">
        <v>35</v>
      </c>
      <c r="B10" s="27" t="s">
        <v>34</v>
      </c>
      <c r="C10" s="28">
        <v>258.8</v>
      </c>
      <c r="D10" s="28">
        <v>258.8</v>
      </c>
      <c r="E10" s="28">
        <v>191</v>
      </c>
      <c r="F10" s="29">
        <f t="shared" si="0"/>
        <v>73.802163833075724</v>
      </c>
      <c r="G10" s="29">
        <f t="shared" si="1"/>
        <v>-67.800000000000011</v>
      </c>
      <c r="H10" s="30">
        <f t="shared" ref="H10:H52" si="2">E10/C10*100</f>
        <v>73.802163833075724</v>
      </c>
    </row>
    <row r="11" spans="1:8" ht="36" x14ac:dyDescent="0.2">
      <c r="A11" s="11" t="s">
        <v>86</v>
      </c>
      <c r="B11" s="27" t="s">
        <v>87</v>
      </c>
      <c r="C11" s="28">
        <v>2004.9</v>
      </c>
      <c r="D11" s="28">
        <v>2004.9</v>
      </c>
      <c r="E11" s="28">
        <v>116.4</v>
      </c>
      <c r="F11" s="29"/>
      <c r="G11" s="29"/>
      <c r="H11" s="30"/>
    </row>
    <row r="12" spans="1:8" x14ac:dyDescent="0.2">
      <c r="A12" s="11" t="s">
        <v>73</v>
      </c>
      <c r="B12" s="27" t="s">
        <v>74</v>
      </c>
      <c r="C12" s="28">
        <v>4550</v>
      </c>
      <c r="D12" s="28">
        <v>4550</v>
      </c>
      <c r="E12" s="28">
        <v>1223.3</v>
      </c>
      <c r="F12" s="29">
        <f t="shared" si="0"/>
        <v>26.885714285714286</v>
      </c>
      <c r="G12" s="29">
        <f t="shared" si="1"/>
        <v>-3326.7</v>
      </c>
      <c r="H12" s="30">
        <f t="shared" si="2"/>
        <v>26.885714285714286</v>
      </c>
    </row>
    <row r="13" spans="1:8" ht="48" x14ac:dyDescent="0.2">
      <c r="A13" s="26" t="s">
        <v>79</v>
      </c>
      <c r="B13" s="31" t="s">
        <v>78</v>
      </c>
      <c r="C13" s="28">
        <v>2882.1</v>
      </c>
      <c r="D13" s="28">
        <v>2882.1</v>
      </c>
      <c r="E13" s="28">
        <v>270.89999999999998</v>
      </c>
      <c r="F13" s="29">
        <f t="shared" si="0"/>
        <v>9.3993962735505345</v>
      </c>
      <c r="G13" s="29">
        <f t="shared" si="1"/>
        <v>-2611.1999999999998</v>
      </c>
      <c r="H13" s="30">
        <f t="shared" si="2"/>
        <v>9.3993962735505345</v>
      </c>
    </row>
    <row r="14" spans="1:8" ht="60" x14ac:dyDescent="0.2">
      <c r="A14" s="26" t="s">
        <v>80</v>
      </c>
      <c r="B14" s="31" t="s">
        <v>77</v>
      </c>
      <c r="C14" s="28">
        <v>369.2</v>
      </c>
      <c r="D14" s="28">
        <v>369.2</v>
      </c>
      <c r="E14" s="28">
        <v>51.1</v>
      </c>
      <c r="F14" s="29">
        <f t="shared" si="0"/>
        <v>13.840736728060673</v>
      </c>
      <c r="G14" s="29">
        <f t="shared" si="1"/>
        <v>-318.09999999999997</v>
      </c>
      <c r="H14" s="30">
        <f t="shared" si="2"/>
        <v>13.840736728060673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82.2</v>
      </c>
      <c r="F16" s="29"/>
      <c r="G16" s="29">
        <f t="shared" si="1"/>
        <v>82.2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3156.5</v>
      </c>
      <c r="D21" s="28">
        <v>3156.5</v>
      </c>
      <c r="E21" s="28">
        <v>1883.6</v>
      </c>
      <c r="F21" s="29">
        <f t="shared" si="0"/>
        <v>59.673689212735624</v>
      </c>
      <c r="G21" s="29">
        <f t="shared" si="1"/>
        <v>-1272.9000000000001</v>
      </c>
      <c r="H21" s="30">
        <f t="shared" si="2"/>
        <v>59.673689212735624</v>
      </c>
    </row>
    <row r="22" spans="1:8" ht="24" x14ac:dyDescent="0.2">
      <c r="A22" s="11" t="s">
        <v>43</v>
      </c>
      <c r="B22" s="27" t="s">
        <v>91</v>
      </c>
      <c r="C22" s="28">
        <v>58.7</v>
      </c>
      <c r="D22" s="28">
        <v>58.7</v>
      </c>
      <c r="E22" s="28">
        <v>56.2</v>
      </c>
      <c r="F22" s="29">
        <f t="shared" si="0"/>
        <v>95.741056218057921</v>
      </c>
      <c r="G22" s="29">
        <f t="shared" si="1"/>
        <v>-2.5</v>
      </c>
      <c r="H22" s="30">
        <f t="shared" si="2"/>
        <v>95.741056218057921</v>
      </c>
    </row>
    <row r="23" spans="1:8" x14ac:dyDescent="0.2">
      <c r="A23" s="11" t="s">
        <v>64</v>
      </c>
      <c r="B23" s="27" t="s">
        <v>65</v>
      </c>
      <c r="C23" s="28">
        <v>5121.1000000000004</v>
      </c>
      <c r="D23" s="28">
        <v>5133.5</v>
      </c>
      <c r="E23" s="28">
        <v>1592.4</v>
      </c>
      <c r="F23" s="29">
        <f>E23/D23*100</f>
        <v>31.019772085321907</v>
      </c>
      <c r="G23" s="29">
        <f>E23-D23</f>
        <v>-3541.1</v>
      </c>
      <c r="H23" s="30">
        <f>E23/C23*100</f>
        <v>31.094881958954129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150</v>
      </c>
      <c r="E24" s="28">
        <v>453.4</v>
      </c>
      <c r="F24" s="29">
        <f t="shared" si="0"/>
        <v>302.26666666666665</v>
      </c>
      <c r="G24" s="29">
        <f t="shared" si="1"/>
        <v>303.39999999999998</v>
      </c>
      <c r="H24" s="30">
        <f t="shared" si="2"/>
        <v>302.26666666666665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18.100000000000001</v>
      </c>
      <c r="D26" s="28">
        <v>18.100000000000001</v>
      </c>
      <c r="E26" s="28">
        <v>33.6</v>
      </c>
      <c r="F26" s="29">
        <f t="shared" si="0"/>
        <v>185.6353591160221</v>
      </c>
      <c r="G26" s="29">
        <f t="shared" si="1"/>
        <v>15.5</v>
      </c>
      <c r="H26" s="30">
        <f t="shared" si="2"/>
        <v>185.6353591160221</v>
      </c>
    </row>
    <row r="27" spans="1:8" x14ac:dyDescent="0.2">
      <c r="A27" s="11" t="s">
        <v>48</v>
      </c>
      <c r="B27" s="27" t="s">
        <v>49</v>
      </c>
      <c r="C27" s="28">
        <v>80</v>
      </c>
      <c r="D27" s="28">
        <v>80</v>
      </c>
      <c r="E27" s="28">
        <v>84</v>
      </c>
      <c r="F27" s="29">
        <f t="shared" si="0"/>
        <v>105</v>
      </c>
      <c r="G27" s="29">
        <f t="shared" si="1"/>
        <v>4</v>
      </c>
      <c r="H27" s="30">
        <f t="shared" si="2"/>
        <v>105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170852.60000000003</v>
      </c>
      <c r="D30" s="33">
        <f>SUM(D8:D29)</f>
        <v>170865.00000000003</v>
      </c>
      <c r="E30" s="33">
        <f>SUM(E8:E29)</f>
        <v>34658</v>
      </c>
      <c r="F30" s="34">
        <f t="shared" si="0"/>
        <v>20.283849822959642</v>
      </c>
      <c r="G30" s="34">
        <f t="shared" si="1"/>
        <v>-136207.00000000003</v>
      </c>
      <c r="H30" s="35">
        <f t="shared" si="2"/>
        <v>20.285321967590772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C32+C33+C34+C35+C36+C37+C38</f>
        <v>405735.9</v>
      </c>
      <c r="D31" s="36">
        <f>D32+D33+D34+D35+D36+D37+D38</f>
        <v>418643.60000000003</v>
      </c>
      <c r="E31" s="36">
        <f>E32+E33+E34+E35+E36+E37+E38</f>
        <v>61222.100000000006</v>
      </c>
      <c r="F31" s="34">
        <f t="shared" si="0"/>
        <v>14.623918770046885</v>
      </c>
      <c r="G31" s="34">
        <f t="shared" si="1"/>
        <v>-357421.5</v>
      </c>
      <c r="H31" s="35">
        <f t="shared" si="2"/>
        <v>15.089150356179971</v>
      </c>
    </row>
    <row r="32" spans="1:8" x14ac:dyDescent="0.2">
      <c r="A32" s="11"/>
      <c r="B32" s="27" t="s">
        <v>10</v>
      </c>
      <c r="C32" s="28">
        <v>1451.4</v>
      </c>
      <c r="D32" s="28">
        <v>1451.4</v>
      </c>
      <c r="E32" s="28">
        <v>483.8</v>
      </c>
      <c r="F32" s="29">
        <f t="shared" si="0"/>
        <v>33.333333333333329</v>
      </c>
      <c r="G32" s="29">
        <f t="shared" si="1"/>
        <v>-967.60000000000014</v>
      </c>
      <c r="H32" s="30">
        <f t="shared" si="2"/>
        <v>33.333333333333329</v>
      </c>
    </row>
    <row r="33" spans="1:8" x14ac:dyDescent="0.2">
      <c r="A33" s="11"/>
      <c r="B33" s="27" t="s">
        <v>11</v>
      </c>
      <c r="C33" s="28">
        <v>115601.8</v>
      </c>
      <c r="D33" s="28">
        <v>129095.6</v>
      </c>
      <c r="E33" s="28">
        <v>2599.6</v>
      </c>
      <c r="F33" s="29">
        <f t="shared" si="0"/>
        <v>2.0137014739464396</v>
      </c>
      <c r="G33" s="29">
        <f t="shared" si="1"/>
        <v>-126496</v>
      </c>
      <c r="H33" s="30">
        <f t="shared" si="2"/>
        <v>2.248753912136316</v>
      </c>
    </row>
    <row r="34" spans="1:8" x14ac:dyDescent="0.2">
      <c r="A34" s="11"/>
      <c r="B34" s="27" t="s">
        <v>22</v>
      </c>
      <c r="C34" s="28">
        <v>288682.7</v>
      </c>
      <c r="D34" s="28">
        <v>288682.7</v>
      </c>
      <c r="E34" s="28">
        <v>58878.1</v>
      </c>
      <c r="F34" s="29">
        <f t="shared" si="0"/>
        <v>20.395437620612526</v>
      </c>
      <c r="G34" s="29">
        <f t="shared" si="1"/>
        <v>-229804.6</v>
      </c>
      <c r="H34" s="30">
        <f t="shared" si="2"/>
        <v>20.395437620612526</v>
      </c>
    </row>
    <row r="35" spans="1:8" x14ac:dyDescent="0.2">
      <c r="A35" s="11"/>
      <c r="B35" s="27" t="s">
        <v>72</v>
      </c>
      <c r="C35" s="28"/>
      <c r="D35" s="28">
        <v>633.70000000000005</v>
      </c>
      <c r="E35" s="28">
        <v>473.9</v>
      </c>
      <c r="F35" s="29">
        <f t="shared" si="0"/>
        <v>74.783020356635618</v>
      </c>
      <c r="G35" s="29">
        <f t="shared" si="1"/>
        <v>-159.80000000000007</v>
      </c>
      <c r="H35" s="30"/>
    </row>
    <row r="36" spans="1:8" x14ac:dyDescent="0.2">
      <c r="A36" s="11"/>
      <c r="B36" s="27" t="s">
        <v>59</v>
      </c>
      <c r="C36" s="28"/>
      <c r="D36" s="28"/>
      <c r="E36" s="28">
        <v>6.5</v>
      </c>
      <c r="F36" s="29" t="e">
        <f t="shared" si="0"/>
        <v>#DIV/0!</v>
      </c>
      <c r="G36" s="29">
        <f>E36-D36</f>
        <v>6.5</v>
      </c>
      <c r="H36" s="30"/>
    </row>
    <row r="37" spans="1:8" ht="24" x14ac:dyDescent="0.2">
      <c r="A37" s="11" t="s">
        <v>66</v>
      </c>
      <c r="B37" s="27" t="s">
        <v>67</v>
      </c>
      <c r="C37" s="28"/>
      <c r="D37" s="28">
        <v>3040.3</v>
      </c>
      <c r="E37" s="28">
        <v>3040.3</v>
      </c>
      <c r="F37" s="29"/>
      <c r="G37" s="29"/>
      <c r="H37" s="30"/>
    </row>
    <row r="38" spans="1:8" ht="24" x14ac:dyDescent="0.2">
      <c r="A38" s="11" t="s">
        <v>68</v>
      </c>
      <c r="B38" s="27" t="s">
        <v>69</v>
      </c>
      <c r="C38" s="28"/>
      <c r="D38" s="28">
        <v>-4260.1000000000004</v>
      </c>
      <c r="E38" s="28">
        <v>-4260.1000000000004</v>
      </c>
      <c r="F38" s="29">
        <f t="shared" si="0"/>
        <v>100</v>
      </c>
      <c r="G38" s="29">
        <f>E38-D38</f>
        <v>0</v>
      </c>
      <c r="H38" s="30"/>
    </row>
    <row r="39" spans="1:8" x14ac:dyDescent="0.2">
      <c r="A39" s="12" t="s">
        <v>23</v>
      </c>
      <c r="B39" s="32" t="s">
        <v>4</v>
      </c>
      <c r="C39" s="33">
        <f>C30+C31</f>
        <v>576588.5</v>
      </c>
      <c r="D39" s="33">
        <f>D30+D31</f>
        <v>589508.60000000009</v>
      </c>
      <c r="E39" s="33">
        <f>E30+E31</f>
        <v>95880.1</v>
      </c>
      <c r="F39" s="34">
        <f>E39/D39*100</f>
        <v>16.264410731242933</v>
      </c>
      <c r="G39" s="34">
        <f t="shared" si="1"/>
        <v>-493628.50000000012</v>
      </c>
      <c r="H39" s="35">
        <f t="shared" si="2"/>
        <v>16.628860964101783</v>
      </c>
    </row>
    <row r="40" spans="1:8" x14ac:dyDescent="0.2">
      <c r="A40" s="11"/>
      <c r="B40" s="49" t="s">
        <v>24</v>
      </c>
      <c r="C40" s="50"/>
      <c r="D40" s="50"/>
      <c r="E40" s="50"/>
      <c r="F40" s="50"/>
      <c r="G40" s="50"/>
      <c r="H40" s="51"/>
    </row>
    <row r="41" spans="1:8" x14ac:dyDescent="0.2">
      <c r="A41" s="9" t="s">
        <v>5</v>
      </c>
      <c r="B41" s="27" t="s">
        <v>27</v>
      </c>
      <c r="C41" s="37">
        <v>47702.7</v>
      </c>
      <c r="D41" s="37">
        <v>67005.8</v>
      </c>
      <c r="E41" s="28">
        <v>13629.3</v>
      </c>
      <c r="F41" s="29">
        <f t="shared" ref="F41:F52" si="3">E41/D41*100</f>
        <v>20.340477988472639</v>
      </c>
      <c r="G41" s="29">
        <f t="shared" ref="G41:G52" si="4">E41-D41</f>
        <v>-53376.5</v>
      </c>
      <c r="H41" s="30">
        <f t="shared" si="2"/>
        <v>28.571338729254318</v>
      </c>
    </row>
    <row r="42" spans="1:8" x14ac:dyDescent="0.2">
      <c r="A42" s="9" t="s">
        <v>50</v>
      </c>
      <c r="B42" s="27" t="s">
        <v>51</v>
      </c>
      <c r="C42" s="37"/>
      <c r="D42" s="37"/>
      <c r="E42" s="28"/>
      <c r="F42" s="29"/>
      <c r="G42" s="29"/>
      <c r="H42" s="30"/>
    </row>
    <row r="43" spans="1:8" ht="24" x14ac:dyDescent="0.2">
      <c r="A43" s="9" t="s">
        <v>25</v>
      </c>
      <c r="B43" s="27" t="s">
        <v>26</v>
      </c>
      <c r="C43" s="37">
        <v>120</v>
      </c>
      <c r="D43" s="37">
        <v>120</v>
      </c>
      <c r="E43" s="28">
        <v>0</v>
      </c>
      <c r="F43" s="29">
        <f t="shared" si="3"/>
        <v>0</v>
      </c>
      <c r="G43" s="29">
        <f t="shared" si="4"/>
        <v>-120</v>
      </c>
      <c r="H43" s="30">
        <f t="shared" si="2"/>
        <v>0</v>
      </c>
    </row>
    <row r="44" spans="1:8" x14ac:dyDescent="0.2">
      <c r="A44" s="9" t="s">
        <v>52</v>
      </c>
      <c r="B44" s="27" t="s">
        <v>53</v>
      </c>
      <c r="C44" s="37">
        <v>4954.5</v>
      </c>
      <c r="D44" s="37">
        <v>6041.3</v>
      </c>
      <c r="E44" s="28">
        <v>2764.5</v>
      </c>
      <c r="F44" s="29">
        <f>E44/D44*100</f>
        <v>45.760018539056162</v>
      </c>
      <c r="G44" s="29">
        <f>E44-D44</f>
        <v>-3276.8</v>
      </c>
      <c r="H44" s="30">
        <f>E44/C44*100</f>
        <v>55.797759612473506</v>
      </c>
    </row>
    <row r="45" spans="1:8" x14ac:dyDescent="0.2">
      <c r="A45" s="9" t="s">
        <v>75</v>
      </c>
      <c r="B45" s="27" t="s">
        <v>76</v>
      </c>
      <c r="C45" s="37">
        <v>1088.7</v>
      </c>
      <c r="D45" s="37">
        <v>7965.4</v>
      </c>
      <c r="E45" s="28">
        <v>114.4</v>
      </c>
      <c r="F45" s="29">
        <f>E45/D45*100</f>
        <v>1.4362116152358952</v>
      </c>
      <c r="G45" s="29">
        <f>E45-D45</f>
        <v>-7851</v>
      </c>
      <c r="H45" s="30">
        <f>E45/C45*100</f>
        <v>10.50794525580968</v>
      </c>
    </row>
    <row r="46" spans="1:8" x14ac:dyDescent="0.2">
      <c r="A46" s="9" t="s">
        <v>29</v>
      </c>
      <c r="B46" s="27" t="s">
        <v>6</v>
      </c>
      <c r="C46" s="37">
        <v>416997.4</v>
      </c>
      <c r="D46" s="37">
        <v>425350.6</v>
      </c>
      <c r="E46" s="28">
        <v>59151.1</v>
      </c>
      <c r="F46" s="29">
        <f t="shared" si="3"/>
        <v>13.906433892417219</v>
      </c>
      <c r="G46" s="29">
        <f t="shared" si="4"/>
        <v>-366199.5</v>
      </c>
      <c r="H46" s="30">
        <f t="shared" si="2"/>
        <v>14.185004510819491</v>
      </c>
    </row>
    <row r="47" spans="1:8" x14ac:dyDescent="0.2">
      <c r="A47" s="9" t="s">
        <v>30</v>
      </c>
      <c r="B47" s="27" t="s">
        <v>13</v>
      </c>
      <c r="C47" s="37">
        <v>29077.200000000001</v>
      </c>
      <c r="D47" s="37">
        <v>31617.599999999999</v>
      </c>
      <c r="E47" s="28">
        <v>7565.9</v>
      </c>
      <c r="F47" s="29">
        <f t="shared" si="3"/>
        <v>23.929393755376751</v>
      </c>
      <c r="G47" s="29">
        <f t="shared" si="4"/>
        <v>-24051.699999999997</v>
      </c>
      <c r="H47" s="30">
        <f t="shared" si="2"/>
        <v>26.020043195355807</v>
      </c>
    </row>
    <row r="48" spans="1:8" x14ac:dyDescent="0.2">
      <c r="A48" s="9" t="s">
        <v>31</v>
      </c>
      <c r="B48" s="27" t="s">
        <v>8</v>
      </c>
      <c r="C48" s="37">
        <v>2003</v>
      </c>
      <c r="D48" s="37">
        <v>2003</v>
      </c>
      <c r="E48" s="28"/>
      <c r="F48" s="29">
        <f t="shared" si="3"/>
        <v>0</v>
      </c>
      <c r="G48" s="29">
        <f t="shared" si="4"/>
        <v>-2003</v>
      </c>
      <c r="H48" s="30">
        <f t="shared" si="2"/>
        <v>0</v>
      </c>
    </row>
    <row r="49" spans="1:8" x14ac:dyDescent="0.2">
      <c r="A49" s="9" t="s">
        <v>32</v>
      </c>
      <c r="B49" s="27" t="s">
        <v>28</v>
      </c>
      <c r="C49" s="28">
        <v>57540.800000000003</v>
      </c>
      <c r="D49" s="28">
        <v>57575.5</v>
      </c>
      <c r="E49" s="28">
        <v>13801.5</v>
      </c>
      <c r="F49" s="29">
        <f t="shared" si="3"/>
        <v>23.971133555071166</v>
      </c>
      <c r="G49" s="29">
        <f t="shared" si="4"/>
        <v>-43774</v>
      </c>
      <c r="H49" s="30">
        <f t="shared" si="2"/>
        <v>23.98558935572672</v>
      </c>
    </row>
    <row r="50" spans="1:8" x14ac:dyDescent="0.2">
      <c r="A50" s="9" t="s">
        <v>54</v>
      </c>
      <c r="B50" s="27" t="s">
        <v>70</v>
      </c>
      <c r="C50" s="28">
        <v>10644.8</v>
      </c>
      <c r="D50" s="28">
        <v>11244.8</v>
      </c>
      <c r="E50" s="28">
        <v>2933.7</v>
      </c>
      <c r="F50" s="29">
        <f t="shared" si="3"/>
        <v>26.089392430278885</v>
      </c>
      <c r="G50" s="29">
        <f t="shared" si="4"/>
        <v>-8311.0999999999985</v>
      </c>
      <c r="H50" s="30">
        <f t="shared" si="2"/>
        <v>27.559935367503378</v>
      </c>
    </row>
    <row r="51" spans="1:8" x14ac:dyDescent="0.2">
      <c r="A51" s="9" t="s">
        <v>71</v>
      </c>
      <c r="B51" s="27" t="s">
        <v>55</v>
      </c>
      <c r="C51" s="28">
        <v>10959.4</v>
      </c>
      <c r="D51" s="28">
        <v>13999.7</v>
      </c>
      <c r="E51" s="28">
        <v>6693.4</v>
      </c>
      <c r="F51" s="29">
        <f>E51/D51*100</f>
        <v>47.811024521954039</v>
      </c>
      <c r="G51" s="29">
        <f>E51-D51</f>
        <v>-7306.3000000000011</v>
      </c>
      <c r="H51" s="30">
        <f>E51/C51*100</f>
        <v>61.074511378360128</v>
      </c>
    </row>
    <row r="52" spans="1:8" x14ac:dyDescent="0.2">
      <c r="A52" s="10">
        <v>9800</v>
      </c>
      <c r="B52" s="32" t="s">
        <v>42</v>
      </c>
      <c r="C52" s="36">
        <f>SUM(C41:C51)</f>
        <v>581088.50000000012</v>
      </c>
      <c r="D52" s="36">
        <f>SUM(D41:D51)</f>
        <v>622923.69999999995</v>
      </c>
      <c r="E52" s="36">
        <f>SUM(E41:E51)</f>
        <v>106653.79999999999</v>
      </c>
      <c r="F52" s="34">
        <f t="shared" si="3"/>
        <v>17.121486949364744</v>
      </c>
      <c r="G52" s="34">
        <f t="shared" si="4"/>
        <v>-516269.89999999997</v>
      </c>
      <c r="H52" s="35">
        <f t="shared" si="2"/>
        <v>18.354140548298574</v>
      </c>
    </row>
    <row r="53" spans="1:8" x14ac:dyDescent="0.2">
      <c r="A53" s="10">
        <v>7900</v>
      </c>
      <c r="B53" s="32" t="s">
        <v>41</v>
      </c>
      <c r="C53" s="28">
        <f>C39-C52</f>
        <v>-4500.0000000001164</v>
      </c>
      <c r="D53" s="28">
        <f>D39-D52</f>
        <v>-33415.09999999986</v>
      </c>
      <c r="E53" s="28">
        <f>E39-E52</f>
        <v>-10773.699999999983</v>
      </c>
      <c r="F53" s="29">
        <f>E53/D53*100</f>
        <v>32.242010348614933</v>
      </c>
      <c r="G53" s="29">
        <f>E53-D53</f>
        <v>22641.399999999878</v>
      </c>
      <c r="H53" s="30"/>
    </row>
    <row r="54" spans="1:8" x14ac:dyDescent="0.2">
      <c r="A54" s="17"/>
      <c r="B54" s="38"/>
      <c r="C54" s="39"/>
      <c r="D54" s="39"/>
      <c r="E54" s="39"/>
      <c r="F54" s="39"/>
      <c r="G54" s="39"/>
      <c r="H54" s="40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2023-03-13T11:34:57Z</cp:lastPrinted>
  <dcterms:created xsi:type="dcterms:W3CDTF">2003-09-26T11:31:27Z</dcterms:created>
  <dcterms:modified xsi:type="dcterms:W3CDTF">2023-04-13T12:43:37Z</dcterms:modified>
</cp:coreProperties>
</file>