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3D6DFC71-E82E-41F4-8531-C0A366749C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<sst xmlns="http://schemas.openxmlformats.org/spreadsheetml/2006/main" count="97" uniqueCount="97">
  <si>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</si>
  <si>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</si>
  <si>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</si>
  <si>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</si>
  <si>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</si>
  <si>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</si>
  <si>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</si>
  <si>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</si>
  <si>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</si>
  <si>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</si>
  <si>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</si>
  <si>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</si>
  <si>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</si>
  <si>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</si>
  <si>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</si>
  <si>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</si>
  <si>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</si>
  <si>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</si>
  <si>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</si>
  <si>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</si>
  <si>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</si>
  <si>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</si>
  <si>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</si>
  <si>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</si>
  <si>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</si>
  <si>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</si>
  <si>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</si>
  <si>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</si>
  <si>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</si>
  <si>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</si>
  <si>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</si>
  <si>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</si>
  <si>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</si>
  <si>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</si>
  <si>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</si>
  <si>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</si>
  <si>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</si>
  <si>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</si>
  <si>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</si>
  <si>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</si>
  <si>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</si>
  <si>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</si>
  <si>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</si>
  <si>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</si>
  <si>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</si>
  <si>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</si>
  <si>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</si>
  <si>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</si>
  <si>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</si>
  <si>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</si>
  <si>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</si>
  <si>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</si>
  <si>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</si>
  <si>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</si>
  <si>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</si>
  <si>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</si>
  <si>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</si>
  <si>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</si>
  <si>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</si>
  <si>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</si>
  <si>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</si>
  <si>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</si>
  <si>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</si>
  <si>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</si>
  <si>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</si>
  <si>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</si>
  <si>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</si>
  <si>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</si>
  <si>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</si>
  <si>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</si>
  <si>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</si>
  <si>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</si>
  <si>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</si>
  <si>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</si>
  <si>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</si>
  <si>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</si>
  <si>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</si>
  <si>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</si>
  <si>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</si>
  <si>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</si>
  <si>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</si>
  <si>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</si>
  <si>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</si>
  <si>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</si>
  <si>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</si>
  <si>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</si>
  <si>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</si>
  <si>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</si>
  <si>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</si>
  <si>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</si>
  <si>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</si>
  <si>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</si>
  <si>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</si>
  <si>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</si>
  <si>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01.04.2022 год</t>
  </si>
  <si>
    <t>на 01.04.2022года</t>
  </si>
  <si>
    <t>кассовое исполнение на  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</si>
</sst>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8" zoomScaleNormal="100" zoomScaleSheetLayoutView="100" workbookViewId="0">
      <selection activeCell="D58" sqref="D5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31708.3</v>
      </c>
      <c r="F8" s="32">
        <f t="shared" ref="F8:F38" si="0">E8/D8*100</f>
        <v>21.631443476552402</v>
      </c>
      <c r="G8" s="32">
        <f>E8-D8</f>
        <v>-114875.99999999999</v>
      </c>
      <c r="H8" s="34">
        <f>E8/C8*100</f>
        <v>21.631443476552402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-31.8</v>
      </c>
      <c r="F9" s="32" t="e">
        <f t="shared" si="0"/>
        <v>#DIV/0!</v>
      </c>
      <c r="G9" s="32">
        <f t="shared" ref="G9:G39" si="1">E9-D9</f>
        <v>-31.8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>
        <v>3441.7</v>
      </c>
      <c r="E10" s="20">
        <v>213.5</v>
      </c>
      <c r="F10" s="32">
        <f t="shared" si="0"/>
        <v>6.2033297498329318</v>
      </c>
      <c r="G10" s="32">
        <f t="shared" si="1"/>
        <v>-3228.2</v>
      </c>
      <c r="H10" s="34">
        <f t="shared" si="2"/>
        <v>6.2033297498329318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>
        <v>1473.8</v>
      </c>
      <c r="E11" s="20">
        <v>583.29999999999995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>
        <v>4456.8</v>
      </c>
      <c r="E12" s="20">
        <v>1149.4000000000001</v>
      </c>
      <c r="F12" s="32">
        <f t="shared" si="0"/>
        <v>25.789804343923894</v>
      </c>
      <c r="G12" s="32">
        <f t="shared" si="1"/>
        <v>-3307.4</v>
      </c>
      <c r="H12" s="34">
        <f t="shared" si="2"/>
        <v>25.789804343923894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>
        <v>1620.4</v>
      </c>
      <c r="E13" s="20">
        <v>344</v>
      </c>
      <c r="F13" s="32">
        <f t="shared" si="0"/>
        <v>21.229326092322882</v>
      </c>
      <c r="G13" s="32">
        <f t="shared" si="1"/>
        <v>-1276.4000000000001</v>
      </c>
      <c r="H13" s="34">
        <f t="shared" si="2"/>
        <v>21.229326092322882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>
        <v>488.5</v>
      </c>
      <c r="E14" s="20">
        <v>80.3</v>
      </c>
      <c r="F14" s="32">
        <f t="shared" si="0"/>
        <v>16.438075742067554</v>
      </c>
      <c r="G14" s="32">
        <f t="shared" si="1"/>
        <v>-408.2</v>
      </c>
      <c r="H14" s="34">
        <f t="shared" si="2"/>
        <v>16.438075742067554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14.6</v>
      </c>
      <c r="F16" s="32" t="e">
        <f t="shared" si="0"/>
        <v>#DIV/0!</v>
      </c>
      <c r="G16" s="32">
        <f t="shared" si="1"/>
        <v>14.6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>
        <v>6991.9</v>
      </c>
      <c r="E21" s="20">
        <v>1258.4000000000001</v>
      </c>
      <c r="F21" s="32">
        <f t="shared" si="0"/>
        <v>17.997969078505129</v>
      </c>
      <c r="G21" s="32">
        <f t="shared" si="1"/>
        <v>-5733.5</v>
      </c>
      <c r="H21" s="34">
        <f t="shared" si="2"/>
        <v>17.997969078505129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>
        <v>79.3</v>
      </c>
      <c r="E22" s="20">
        <v>48.8</v>
      </c>
      <c r="F22" s="32">
        <f t="shared" si="0"/>
        <v>61.53846153846154</v>
      </c>
      <c r="G22" s="32">
        <f t="shared" si="1"/>
        <v>-30.5</v>
      </c>
      <c r="H22" s="34">
        <f t="shared" si="2"/>
        <v>61.53846153846154</v>
      </c>
    </row>
    <row r="23" spans="1:8" x14ac:dyDescent="0.2">
      <c r="A23" s="11" t="s">
        <v>64</v>
      </c>
      <c r="B23" s="18" t="s">
        <v>65</v>
      </c>
      <c r="C23" s="20">
        <v>8107.6</v>
      </c>
      <c r="D23" s="20">
        <v>8135.3</v>
      </c>
      <c r="E23" s="20">
        <v>1236.7</v>
      </c>
      <c r="F23" s="32">
        <f>E23/D23*100</f>
        <v>15.20165205954298</v>
      </c>
      <c r="G23" s="32">
        <f>E23-D23</f>
        <v>-6898.6</v>
      </c>
      <c r="H23" s="34">
        <f>E23/C23*100</f>
        <v>15.253589224924763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150</v>
      </c>
      <c r="E24" s="20">
        <v>595.79999999999995</v>
      </c>
      <c r="F24" s="32">
        <f t="shared" si="0"/>
        <v>397.19999999999993</v>
      </c>
      <c r="G24" s="32">
        <f t="shared" si="1"/>
        <v>445.79999999999995</v>
      </c>
      <c r="H24" s="34">
        <f t="shared" si="2"/>
        <v>397.19999999999993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>
        <v>52.7</v>
      </c>
      <c r="E26" s="20">
        <v>0.6</v>
      </c>
      <c r="F26" s="32">
        <f t="shared" si="0"/>
        <v>1.1385199240986716</v>
      </c>
      <c r="G26" s="32">
        <f t="shared" si="1"/>
        <v>-52.1</v>
      </c>
      <c r="H26" s="34">
        <f t="shared" si="2"/>
        <v>1.1385199240986716</v>
      </c>
    </row>
    <row r="27" spans="1:8" x14ac:dyDescent="0.2">
      <c r="A27" s="11" t="s">
        <v>48</v>
      </c>
      <c r="B27" s="18" t="s">
        <v>49</v>
      </c>
      <c r="C27" s="20">
        <v>49.8</v>
      </c>
      <c r="D27" s="20">
        <v>49.8</v>
      </c>
      <c r="E27" s="20">
        <v>-58.5</v>
      </c>
      <c r="F27" s="32">
        <f t="shared" si="0"/>
        <v>-117.4698795180723</v>
      </c>
      <c r="G27" s="32">
        <f t="shared" si="1"/>
        <v>-108.3</v>
      </c>
      <c r="H27" s="34">
        <f t="shared" si="2"/>
        <v>-117.4698795180723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173524.49999999994</v>
      </c>
      <c r="E30" s="23">
        <f>SUM(E8:E29)</f>
        <v>37143.4</v>
      </c>
      <c r="F30" s="33">
        <f t="shared" si="0"/>
        <v>21.405277064622005</v>
      </c>
      <c r="G30" s="33">
        <f t="shared" si="1"/>
        <v>-136381.09999999995</v>
      </c>
      <c r="H30" s="35">
        <f t="shared" si="2"/>
        <v>21.408694569582845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343360.3</v>
      </c>
      <c r="E31" s="22">
        <f>E32+E33+E34+E35+E36+E37+E38</f>
        <v>109507.8</v>
      </c>
      <c r="F31" s="33">
        <f t="shared" si="0"/>
        <v>31.892970736570302</v>
      </c>
      <c r="G31" s="33">
        <f t="shared" si="1"/>
        <v>-233852.5</v>
      </c>
      <c r="H31" s="35">
        <f t="shared" si="2"/>
        <v>31.566694810430278</v>
      </c>
    </row>
    <row r="32" spans="1:8" x14ac:dyDescent="0.2">
      <c r="A32" s="11"/>
      <c r="B32" s="18" t="s">
        <v>10</v>
      </c>
      <c r="C32" s="20">
        <v>1298.9000000000001</v>
      </c>
      <c r="D32" s="20">
        <v>1298.9000000000001</v>
      </c>
      <c r="E32" s="20">
        <v>433</v>
      </c>
      <c r="F32" s="32">
        <f t="shared" si="0"/>
        <v>33.335899607360069</v>
      </c>
      <c r="G32" s="32">
        <f t="shared" si="1"/>
        <v>-865.90000000000009</v>
      </c>
      <c r="H32" s="34">
        <f t="shared" si="2"/>
        <v>33.335899607360069</v>
      </c>
    </row>
    <row r="33" spans="1:8" x14ac:dyDescent="0.2">
      <c r="A33" s="11"/>
      <c r="B33" s="18" t="s">
        <v>11</v>
      </c>
      <c r="C33" s="20">
        <v>16183.9</v>
      </c>
      <c r="D33" s="20">
        <v>16183.9</v>
      </c>
      <c r="E33" s="20">
        <v>691.9</v>
      </c>
      <c r="F33" s="32">
        <f t="shared" si="0"/>
        <v>4.2752365004726922</v>
      </c>
      <c r="G33" s="32">
        <f t="shared" si="1"/>
        <v>-15492</v>
      </c>
      <c r="H33" s="34">
        <f t="shared" si="2"/>
        <v>4.2752365004726922</v>
      </c>
    </row>
    <row r="34" spans="1:8" x14ac:dyDescent="0.2">
      <c r="A34" s="11"/>
      <c r="B34" s="18" t="s">
        <v>22</v>
      </c>
      <c r="C34" s="20">
        <v>329426.5</v>
      </c>
      <c r="D34" s="20">
        <v>329426.5</v>
      </c>
      <c r="E34" s="20">
        <v>112073.60000000001</v>
      </c>
      <c r="F34" s="32">
        <f t="shared" si="0"/>
        <v>34.020821032916295</v>
      </c>
      <c r="G34" s="32">
        <f t="shared" si="1"/>
        <v>-217352.9</v>
      </c>
      <c r="H34" s="34">
        <f t="shared" si="2"/>
        <v>34.020821032916295</v>
      </c>
    </row>
    <row r="35" spans="1:8" x14ac:dyDescent="0.2">
      <c r="A35" s="11"/>
      <c r="B35" s="18" t="s">
        <v>72</v>
      </c>
      <c r="C35" s="20"/>
      <c r="D35" s="20">
        <v>504.9</v>
      </c>
      <c r="E35" s="20">
        <v>363.2</v>
      </c>
      <c r="F35" s="32">
        <f t="shared" si="0"/>
        <v>71.935036640918995</v>
      </c>
      <c r="G35" s="32">
        <f t="shared" si="1"/>
        <v>-141.69999999999999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/>
      <c r="F36" s="32" t="e">
        <f t="shared" si="0"/>
        <v>#DIV/0!</v>
      </c>
      <c r="G36" s="32">
        <f>E36-D36</f>
        <v>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516884.79999999993</v>
      </c>
      <c r="E39" s="23">
        <f>E30+E31</f>
        <v>146651.20000000001</v>
      </c>
      <c r="F39" s="33">
        <f>E39/D39*100</f>
        <v>28.372124697805013</v>
      </c>
      <c r="G39" s="33">
        <f t="shared" si="1"/>
        <v>-370233.59999999992</v>
      </c>
      <c r="H39" s="35">
        <f t="shared" si="2"/>
        <v>28.180146235795473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>
        <v>59017.7</v>
      </c>
      <c r="E41" s="20">
        <v>8503.7999999999993</v>
      </c>
      <c r="F41" s="32">
        <f t="shared" ref="F41:F52" si="3">E41/D41*100</f>
        <v>14.408897669682148</v>
      </c>
      <c r="G41" s="32">
        <f t="shared" ref="G41:G52" si="4">E41-D41</f>
        <v>-50513.899999999994</v>
      </c>
      <c r="H41" s="34">
        <f t="shared" si="2"/>
        <v>25.308401313067879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>
        <v>1320</v>
      </c>
      <c r="E43" s="20">
        <v>0</v>
      </c>
      <c r="F43" s="32">
        <f t="shared" si="3"/>
        <v>0</v>
      </c>
      <c r="G43" s="32">
        <f t="shared" si="4"/>
        <v>-1320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>
        <v>12536.3</v>
      </c>
      <c r="E44" s="20">
        <v>2486.1999999999998</v>
      </c>
      <c r="F44" s="32">
        <f>E44/D44*100</f>
        <v>19.832007849205908</v>
      </c>
      <c r="G44" s="32">
        <f>E44-D44</f>
        <v>-10050.099999999999</v>
      </c>
      <c r="H44" s="34">
        <f>E44/C44*100</f>
        <v>24.160617280351399</v>
      </c>
    </row>
    <row r="45" spans="1:8" x14ac:dyDescent="0.2">
      <c r="A45" s="9" t="s">
        <v>75</v>
      </c>
      <c r="B45" s="18" t="s">
        <v>76</v>
      </c>
      <c r="C45" s="21">
        <v>300</v>
      </c>
      <c r="D45" s="21">
        <v>2176.6</v>
      </c>
      <c r="E45" s="20">
        <v>0</v>
      </c>
      <c r="F45" s="32">
        <f>E45/D45*100</f>
        <v>0</v>
      </c>
      <c r="G45" s="32">
        <f>E45-D45</f>
        <v>-2176.6</v>
      </c>
      <c r="H45" s="34">
        <f>E45/C45*100</f>
        <v>0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>
        <v>324081</v>
      </c>
      <c r="E46" s="20">
        <v>57849.4</v>
      </c>
      <c r="F46" s="32">
        <f t="shared" si="3"/>
        <v>17.850290513791307</v>
      </c>
      <c r="G46" s="32">
        <f t="shared" si="4"/>
        <v>-266231.59999999998</v>
      </c>
      <c r="H46" s="34">
        <f t="shared" si="2"/>
        <v>18.677159131046249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>
        <v>31786.2</v>
      </c>
      <c r="E47" s="20">
        <v>7806.2</v>
      </c>
      <c r="F47" s="32">
        <f t="shared" si="3"/>
        <v>24.558456185388629</v>
      </c>
      <c r="G47" s="32">
        <f t="shared" si="4"/>
        <v>-23980</v>
      </c>
      <c r="H47" s="34">
        <f t="shared" si="2"/>
        <v>25.418088514939175</v>
      </c>
    </row>
    <row r="48" spans="1:8" x14ac:dyDescent="0.2">
      <c r="A48" s="9" t="s">
        <v>31</v>
      </c>
      <c r="B48" s="18" t="s">
        <v>8</v>
      </c>
      <c r="C48" s="21">
        <v>1984.1</v>
      </c>
      <c r="D48" s="21">
        <v>1984.1</v>
      </c>
      <c r="E48" s="20">
        <v>0</v>
      </c>
      <c r="F48" s="32">
        <f t="shared" si="3"/>
        <v>0</v>
      </c>
      <c r="G48" s="32">
        <f t="shared" si="4"/>
        <v>-1984.1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>
        <v>115191.5</v>
      </c>
      <c r="E49" s="20">
        <v>18719.400000000001</v>
      </c>
      <c r="F49" s="32">
        <f t="shared" si="3"/>
        <v>16.250678218444939</v>
      </c>
      <c r="G49" s="32">
        <f t="shared" si="4"/>
        <v>-96472.1</v>
      </c>
      <c r="H49" s="34">
        <f t="shared" si="2"/>
        <v>16.250678218444939</v>
      </c>
    </row>
    <row r="50" spans="1:8" x14ac:dyDescent="0.2">
      <c r="A50" s="9" t="s">
        <v>54</v>
      </c>
      <c r="B50" s="18" t="s">
        <v>70</v>
      </c>
      <c r="C50" s="20">
        <v>7566.3</v>
      </c>
      <c r="D50" s="20">
        <v>9383.4</v>
      </c>
      <c r="E50" s="20">
        <v>3308.3</v>
      </c>
      <c r="F50" s="32">
        <f t="shared" si="3"/>
        <v>35.256943112304711</v>
      </c>
      <c r="G50" s="32">
        <f t="shared" si="4"/>
        <v>-6075.0999999999995</v>
      </c>
      <c r="H50" s="34">
        <f t="shared" si="2"/>
        <v>43.724145222896269</v>
      </c>
    </row>
    <row r="51" spans="1:8" x14ac:dyDescent="0.2">
      <c r="A51" s="9" t="s">
        <v>71</v>
      </c>
      <c r="B51" s="18" t="s">
        <v>55</v>
      </c>
      <c r="C51" s="20">
        <v>11008.6</v>
      </c>
      <c r="D51" s="20">
        <v>11008.6</v>
      </c>
      <c r="E51" s="20">
        <v>3669.5</v>
      </c>
      <c r="F51" s="32">
        <f>E51/D51*100</f>
        <v>33.333030539759825</v>
      </c>
      <c r="G51" s="32">
        <f>E51-D51</f>
        <v>-7339.1</v>
      </c>
      <c r="H51" s="34">
        <f>E51/C51*100</f>
        <v>33.333030539759825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568485.39999999991</v>
      </c>
      <c r="E52" s="22">
        <f>SUM(E41:E51)</f>
        <v>102342.8</v>
      </c>
      <c r="F52" s="33">
        <f t="shared" si="3"/>
        <v>18.002713877964151</v>
      </c>
      <c r="G52" s="33">
        <f t="shared" si="4"/>
        <v>-466142.59999999992</v>
      </c>
      <c r="H52" s="35">
        <f t="shared" si="2"/>
        <v>19.665949342254059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-51600.599999999977</v>
      </c>
      <c r="E53" s="20">
        <f>E39-E52</f>
        <v>44308.400000000009</v>
      </c>
      <c r="F53" s="32">
        <f>E53/D53*100</f>
        <v>-85.867993783018079</v>
      </c>
      <c r="G53" s="32">
        <f>E53-D53</f>
        <v>95908.999999999985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2022-04-19T05:45:15Z</cp:lastPrinted>
  <dcterms:created xsi:type="dcterms:W3CDTF">2003-09-26T11:31:27Z</dcterms:created>
  <dcterms:modified xsi:type="dcterms:W3CDTF">2022-04-19T05:50:21Z</dcterms:modified>
</cp:coreProperties>
</file>