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охранение со старого\Рабочий стол\отчеты в комитет\испонение бюджета\"/>
    </mc:Choice>
  </mc:AlternateContent>
  <xr:revisionPtr revIDLastSave="0" documentId="13_ncr:1_{38B6EF97-FED2-4234-AFB5-861A15B7E61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1" sheetId="38" r:id="rId1"/>
  </sheets>
  <definedNames>
    <definedName name="_xlnm.Print_Area" localSheetId="0">'01'!$A$1:$H$55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38" l="1"/>
  <c r="F28" i="38"/>
  <c r="H35" i="38"/>
  <c r="F26" i="38" l="1"/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E52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<sst xmlns="http://schemas.openxmlformats.org/spreadsheetml/2006/main" count="97" uniqueCount="97">
  <si>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</si>
  <si>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</si>
  <si>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</si>
  <si>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</si>
  <si>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</si>
  <si>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</si>
  <si>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</si>
  <si>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</si>
  <si>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</si>
  <si>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</si>
  <si>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</si>
  <si>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</si>
  <si>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</si>
  <si>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</si>
  <si>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</si>
  <si>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</si>
  <si>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</si>
  <si>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</si>
  <si>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</si>
  <si>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</si>
  <si>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</si>
  <si>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</si>
  <si>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</si>
  <si>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</si>
  <si>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</si>
  <si>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</si>
  <si>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</si>
  <si>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</si>
  <si>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</si>
  <si>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</si>
  <si>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</si>
  <si>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</si>
  <si>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</si>
  <si>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</si>
  <si>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</si>
  <si>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</si>
  <si>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</si>
  <si>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</si>
  <si>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</si>
  <si>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</si>
  <si>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</si>
  <si>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</si>
  <si>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</si>
  <si>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</si>
  <si>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</si>
  <si>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</si>
  <si>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</si>
  <si>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</si>
  <si>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</si>
  <si>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</si>
  <si>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</si>
  <si>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</si>
  <si>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</si>
  <si>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</si>
  <si>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</si>
  <si>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</si>
  <si>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</si>
  <si>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</si>
  <si>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</si>
  <si>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</si>
  <si>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</si>
  <si>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</si>
  <si>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</si>
  <si>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</si>
  <si>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</si>
  <si>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</si>
  <si>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</si>
  <si>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</si>
  <si>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</si>
  <si>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</si>
  <si>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</si>
  <si>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</si>
  <si>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</si>
  <si>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</si>
  <si>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</si>
  <si>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</si>
  <si>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</si>
  <si>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</si>
  <si>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</si>
  <si>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</si>
  <si>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</si>
  <si>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</si>
  <si>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</si>
  <si>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</si>
  <si>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</si>
  <si>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</si>
  <si>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</si>
  <si>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</si>
  <si>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</si>
  <si>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</si>
  <si>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 xml:space="preserve"> Первоначальный бюджет района 2018 год</t>
  </si>
  <si>
    <t>000 1 05 02000 02 0000 110</t>
  </si>
  <si>
    <t>Платежи при польховании природными ресурсами</t>
  </si>
  <si>
    <t>уточненный бюджет  2020год</t>
  </si>
  <si>
    <t>по исполнению бюджета муниципального района "Курчатовский район" на 01.04.2020 год</t>
  </si>
  <si>
    <t>на 01.04.2020года</t>
  </si>
  <si>
    <t>кассовое исполнение на   01.04.2020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</si>
</sst>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1"/>
  <sheetViews>
    <sheetView tabSelected="1" view="pageBreakPreview" zoomScaleNormal="100" zoomScaleSheetLayoutView="100" workbookViewId="0">
      <selection activeCell="E43" sqref="E43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83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94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14</v>
      </c>
      <c r="B4" s="44" t="s">
        <v>1</v>
      </c>
      <c r="C4" s="44" t="s">
        <v>90</v>
      </c>
      <c r="D4" s="45" t="s">
        <v>95</v>
      </c>
      <c r="E4" s="46"/>
      <c r="F4" s="47"/>
      <c r="G4" s="24"/>
      <c r="H4" s="41" t="s">
        <v>58</v>
      </c>
    </row>
    <row r="5" spans="1:8" ht="48" x14ac:dyDescent="0.2">
      <c r="A5" s="44"/>
      <c r="B5" s="44"/>
      <c r="C5" s="44"/>
      <c r="D5" s="13" t="s">
        <v>93</v>
      </c>
      <c r="E5" s="14" t="s">
        <v>96</v>
      </c>
      <c r="F5" s="15" t="s">
        <v>56</v>
      </c>
      <c r="G5" s="15" t="s">
        <v>57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">
      <c r="A8" s="11" t="s">
        <v>15</v>
      </c>
      <c r="B8" s="18" t="s">
        <v>33</v>
      </c>
      <c r="C8" s="20">
        <v>127226.2</v>
      </c>
      <c r="D8" s="20">
        <v>127226.2</v>
      </c>
      <c r="E8" s="20">
        <v>30566.799999999999</v>
      </c>
      <c r="F8" s="32">
        <f t="shared" ref="F8:F38" si="0">E8/D8*100</f>
        <v>24.025554484846676</v>
      </c>
      <c r="G8" s="32">
        <f>E8-D8</f>
        <v>-96659.4</v>
      </c>
      <c r="H8" s="34">
        <f>E8/C8*100</f>
        <v>24.025554484846676</v>
      </c>
    </row>
    <row r="9" spans="1:8" ht="24" x14ac:dyDescent="0.2">
      <c r="A9" s="11" t="s">
        <v>91</v>
      </c>
      <c r="B9" s="18" t="s">
        <v>2</v>
      </c>
      <c r="C9" s="20">
        <v>2903.7</v>
      </c>
      <c r="D9" s="20">
        <v>2903.7</v>
      </c>
      <c r="E9" s="20">
        <v>937.2</v>
      </c>
      <c r="F9" s="32">
        <f t="shared" si="0"/>
        <v>32.276061576609152</v>
      </c>
      <c r="G9" s="32">
        <f t="shared" ref="G9:G39" si="1">E9-D9</f>
        <v>-1966.4999999999998</v>
      </c>
      <c r="H9" s="34">
        <f t="shared" ref="H9:H52" si="2">E9/C9*100</f>
        <v>32.276061576609152</v>
      </c>
    </row>
    <row r="10" spans="1:8" x14ac:dyDescent="0.2">
      <c r="A10" s="11" t="s">
        <v>35</v>
      </c>
      <c r="B10" s="18" t="s">
        <v>34</v>
      </c>
      <c r="C10" s="20">
        <v>10.4</v>
      </c>
      <c r="D10" s="20">
        <v>10.4</v>
      </c>
      <c r="E10" s="20">
        <v>9</v>
      </c>
      <c r="F10" s="32">
        <f t="shared" si="0"/>
        <v>86.538461538461533</v>
      </c>
      <c r="G10" s="32">
        <f t="shared" si="1"/>
        <v>-1.4000000000000004</v>
      </c>
      <c r="H10" s="34">
        <f t="shared" si="2"/>
        <v>86.538461538461533</v>
      </c>
    </row>
    <row r="11" spans="1:8" ht="36" x14ac:dyDescent="0.2">
      <c r="A11" s="11" t="s">
        <v>86</v>
      </c>
      <c r="B11" s="18" t="s">
        <v>87</v>
      </c>
      <c r="C11" s="20">
        <v>64.900000000000006</v>
      </c>
      <c r="D11" s="20">
        <v>64.900000000000006</v>
      </c>
      <c r="E11" s="20">
        <v>100.9</v>
      </c>
      <c r="F11" s="32"/>
      <c r="G11" s="32"/>
      <c r="H11" s="34"/>
    </row>
    <row r="12" spans="1:8" x14ac:dyDescent="0.2">
      <c r="A12" s="11" t="s">
        <v>73</v>
      </c>
      <c r="B12" s="18" t="s">
        <v>74</v>
      </c>
      <c r="C12" s="20">
        <v>4196.1000000000004</v>
      </c>
      <c r="D12" s="20">
        <v>4334.3999999999996</v>
      </c>
      <c r="E12" s="20">
        <v>943.3</v>
      </c>
      <c r="F12" s="32">
        <f t="shared" si="0"/>
        <v>21.763104466592839</v>
      </c>
      <c r="G12" s="32">
        <f t="shared" si="1"/>
        <v>-3391.0999999999995</v>
      </c>
      <c r="H12" s="34">
        <f t="shared" si="2"/>
        <v>22.480398465241532</v>
      </c>
    </row>
    <row r="13" spans="1:8" ht="48" x14ac:dyDescent="0.2">
      <c r="A13" s="36" t="s">
        <v>79</v>
      </c>
      <c r="B13" s="36" t="s">
        <v>78</v>
      </c>
      <c r="C13" s="20">
        <v>230.1</v>
      </c>
      <c r="D13" s="20">
        <v>230.1</v>
      </c>
      <c r="E13" s="20">
        <v>28.3</v>
      </c>
      <c r="F13" s="32">
        <f t="shared" si="0"/>
        <v>12.299000434593657</v>
      </c>
      <c r="G13" s="32">
        <f t="shared" si="1"/>
        <v>-201.79999999999998</v>
      </c>
      <c r="H13" s="34">
        <f t="shared" si="2"/>
        <v>12.299000434593657</v>
      </c>
    </row>
    <row r="14" spans="1:8" ht="60" x14ac:dyDescent="0.2">
      <c r="A14" s="36" t="s">
        <v>80</v>
      </c>
      <c r="B14" s="36" t="s">
        <v>77</v>
      </c>
      <c r="C14" s="20">
        <v>79.7</v>
      </c>
      <c r="D14" s="20">
        <v>79.7</v>
      </c>
      <c r="E14" s="20">
        <v>20.9</v>
      </c>
      <c r="F14" s="32">
        <f t="shared" si="0"/>
        <v>26.223337515683809</v>
      </c>
      <c r="G14" s="32">
        <f t="shared" si="1"/>
        <v>-58.800000000000004</v>
      </c>
      <c r="H14" s="34">
        <f t="shared" si="2"/>
        <v>26.223337515683809</v>
      </c>
    </row>
    <row r="15" spans="1:8" ht="36" x14ac:dyDescent="0.2">
      <c r="A15" s="36" t="s">
        <v>82</v>
      </c>
      <c r="B15" s="36" t="s">
        <v>81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x14ac:dyDescent="0.2">
      <c r="A16" s="11" t="s">
        <v>85</v>
      </c>
      <c r="B16" s="18" t="s">
        <v>84</v>
      </c>
      <c r="C16" s="20"/>
      <c r="D16" s="20"/>
      <c r="E16" s="20">
        <v>280.60000000000002</v>
      </c>
      <c r="F16" s="32" t="e">
        <f t="shared" si="0"/>
        <v>#DIV/0!</v>
      </c>
      <c r="G16" s="32">
        <f t="shared" si="1"/>
        <v>280.60000000000002</v>
      </c>
      <c r="H16" s="34" t="e">
        <f t="shared" si="2"/>
        <v>#DIV/0!</v>
      </c>
    </row>
    <row r="17" spans="1:8" ht="28.5" hidden="1" customHeight="1" x14ac:dyDescent="0.2">
      <c r="A17" s="11" t="s">
        <v>39</v>
      </c>
      <c r="B17" s="18" t="s">
        <v>36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">
      <c r="A18" s="11" t="s">
        <v>40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">
      <c r="A19" s="11" t="s">
        <v>38</v>
      </c>
      <c r="B19" s="18" t="s">
        <v>37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">
      <c r="A20" s="11" t="s">
        <v>88</v>
      </c>
      <c r="B20" s="18" t="s">
        <v>89</v>
      </c>
      <c r="C20" s="20"/>
      <c r="D20" s="20"/>
      <c r="E20" s="20"/>
      <c r="F20" s="32"/>
      <c r="G20" s="32"/>
      <c r="H20" s="34"/>
    </row>
    <row r="21" spans="1:8" ht="24" x14ac:dyDescent="0.2">
      <c r="A21" s="11" t="s">
        <v>16</v>
      </c>
      <c r="B21" s="18" t="s">
        <v>12</v>
      </c>
      <c r="C21" s="20">
        <v>4253.6000000000004</v>
      </c>
      <c r="D21" s="20">
        <v>4253.6000000000004</v>
      </c>
      <c r="E21" s="20">
        <v>1671.5</v>
      </c>
      <c r="F21" s="32">
        <f t="shared" si="0"/>
        <v>39.296125634756443</v>
      </c>
      <c r="G21" s="32">
        <f t="shared" si="1"/>
        <v>-2582.1000000000004</v>
      </c>
      <c r="H21" s="34">
        <f t="shared" si="2"/>
        <v>39.296125634756443</v>
      </c>
    </row>
    <row r="22" spans="1:8" ht="24" x14ac:dyDescent="0.2">
      <c r="A22" s="11" t="s">
        <v>43</v>
      </c>
      <c r="B22" s="18" t="s">
        <v>92</v>
      </c>
      <c r="C22" s="20">
        <v>580.9</v>
      </c>
      <c r="D22" s="20">
        <v>580.9</v>
      </c>
      <c r="E22" s="20">
        <v>68.900000000000006</v>
      </c>
      <c r="F22" s="32">
        <f t="shared" si="0"/>
        <v>11.860905491478741</v>
      </c>
      <c r="G22" s="32">
        <f t="shared" si="1"/>
        <v>-512</v>
      </c>
      <c r="H22" s="34">
        <f t="shared" si="2"/>
        <v>11.860905491478741</v>
      </c>
    </row>
    <row r="23" spans="1:8" x14ac:dyDescent="0.2">
      <c r="A23" s="11" t="s">
        <v>64</v>
      </c>
      <c r="B23" s="18" t="s">
        <v>65</v>
      </c>
      <c r="C23" s="20">
        <v>10343.799999999999</v>
      </c>
      <c r="D23" s="20">
        <v>10367.200000000001</v>
      </c>
      <c r="E23" s="20">
        <v>2349.5</v>
      </c>
      <c r="F23" s="32">
        <f>E23/D23*100</f>
        <v>22.662821205339917</v>
      </c>
      <c r="G23" s="32">
        <f>E23-D23</f>
        <v>-8017.7000000000007</v>
      </c>
      <c r="H23" s="34">
        <f>E23/C23*100</f>
        <v>22.714089599566893</v>
      </c>
    </row>
    <row r="24" spans="1:8" ht="24" x14ac:dyDescent="0.2">
      <c r="A24" s="11" t="s">
        <v>44</v>
      </c>
      <c r="B24" s="18" t="s">
        <v>45</v>
      </c>
      <c r="C24" s="20">
        <v>175</v>
      </c>
      <c r="D24" s="20">
        <v>226.2</v>
      </c>
      <c r="E24" s="20">
        <v>376.9</v>
      </c>
      <c r="F24" s="32">
        <f t="shared" si="0"/>
        <v>166.62245800176834</v>
      </c>
      <c r="G24" s="32">
        <f t="shared" si="1"/>
        <v>150.69999999999999</v>
      </c>
      <c r="H24" s="34">
        <f t="shared" si="2"/>
        <v>215.37142857142854</v>
      </c>
    </row>
    <row r="25" spans="1:8" x14ac:dyDescent="0.2">
      <c r="A25" s="11" t="s">
        <v>46</v>
      </c>
      <c r="B25" s="18" t="s">
        <v>47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">
      <c r="A26" s="11" t="s">
        <v>17</v>
      </c>
      <c r="B26" s="18" t="s">
        <v>18</v>
      </c>
      <c r="C26" s="20">
        <v>3.8</v>
      </c>
      <c r="D26" s="20">
        <v>114.6</v>
      </c>
      <c r="E26" s="20">
        <v>159.4</v>
      </c>
      <c r="F26" s="32">
        <f t="shared" si="0"/>
        <v>139.09249563699825</v>
      </c>
      <c r="G26" s="32">
        <f t="shared" si="1"/>
        <v>44.800000000000011</v>
      </c>
      <c r="H26" s="34">
        <f t="shared" si="2"/>
        <v>4194.7368421052633</v>
      </c>
    </row>
    <row r="27" spans="1:8" x14ac:dyDescent="0.2">
      <c r="A27" s="11" t="s">
        <v>48</v>
      </c>
      <c r="B27" s="18" t="s">
        <v>49</v>
      </c>
      <c r="C27" s="20">
        <v>0.4</v>
      </c>
      <c r="D27" s="20"/>
      <c r="E27" s="20">
        <v>92.5</v>
      </c>
      <c r="F27" s="32" t="e">
        <f t="shared" si="0"/>
        <v>#DIV/0!</v>
      </c>
      <c r="G27" s="32">
        <f t="shared" si="1"/>
        <v>92.5</v>
      </c>
      <c r="H27" s="34">
        <f t="shared" si="2"/>
        <v>23125</v>
      </c>
    </row>
    <row r="28" spans="1:8" ht="24" x14ac:dyDescent="0.2">
      <c r="A28" s="11" t="s">
        <v>60</v>
      </c>
      <c r="B28" s="18" t="s">
        <v>61</v>
      </c>
      <c r="C28" s="20"/>
      <c r="D28" s="20"/>
      <c r="E28" s="20"/>
      <c r="F28" s="32" t="e">
        <f t="shared" si="0"/>
        <v>#DIV/0!</v>
      </c>
      <c r="G28" s="32">
        <f t="shared" si="1"/>
        <v>0</v>
      </c>
      <c r="H28" s="34"/>
    </row>
    <row r="29" spans="1:8" ht="24" x14ac:dyDescent="0.2">
      <c r="A29" s="11" t="s">
        <v>62</v>
      </c>
      <c r="B29" s="18" t="s">
        <v>63</v>
      </c>
      <c r="C29" s="20"/>
      <c r="D29" s="20"/>
      <c r="E29" s="20"/>
      <c r="F29" s="32" t="e">
        <f t="shared" si="0"/>
        <v>#DIV/0!</v>
      </c>
      <c r="G29" s="32">
        <f t="shared" si="1"/>
        <v>0</v>
      </c>
      <c r="H29" s="34"/>
    </row>
    <row r="30" spans="1:8" x14ac:dyDescent="0.2">
      <c r="A30" s="12" t="s">
        <v>20</v>
      </c>
      <c r="B30" s="19" t="s">
        <v>3</v>
      </c>
      <c r="C30" s="23">
        <f>SUM(C8:C27)</f>
        <v>150068.59999999998</v>
      </c>
      <c r="D30" s="23">
        <f>SUM(D8:D29)</f>
        <v>150391.90000000002</v>
      </c>
      <c r="E30" s="23">
        <f>SUM(E8:E29)</f>
        <v>37605.700000000004</v>
      </c>
      <c r="F30" s="33">
        <f t="shared" si="0"/>
        <v>25.005136579829102</v>
      </c>
      <c r="G30" s="33">
        <f t="shared" si="1"/>
        <v>-112786.20000000001</v>
      </c>
      <c r="H30" s="35">
        <f t="shared" si="2"/>
        <v>25.059006347763628</v>
      </c>
    </row>
    <row r="31" spans="1:8" s="31" customFormat="1" x14ac:dyDescent="0.2">
      <c r="A31" s="12" t="s">
        <v>21</v>
      </c>
      <c r="B31" s="19" t="s">
        <v>9</v>
      </c>
      <c r="C31" s="22">
        <f>C32+C33+C34+C35+C36+C37+C38</f>
        <v>228132.4</v>
      </c>
      <c r="D31" s="22">
        <f>D32+D33+D34+D35+D36+D37+D38</f>
        <v>235217.6</v>
      </c>
      <c r="E31" s="22">
        <f>E32+E33+E34+E35+E36+E37+E38</f>
        <v>62313.7</v>
      </c>
      <c r="F31" s="33">
        <f t="shared" si="0"/>
        <v>26.491937678132928</v>
      </c>
      <c r="G31" s="33">
        <f t="shared" si="1"/>
        <v>-172903.90000000002</v>
      </c>
      <c r="H31" s="35">
        <f t="shared" si="2"/>
        <v>27.314708476305867</v>
      </c>
    </row>
    <row r="32" spans="1:8" x14ac:dyDescent="0.2">
      <c r="A32" s="11"/>
      <c r="B32" s="18" t="s">
        <v>10</v>
      </c>
      <c r="C32" s="20">
        <v>6977.6</v>
      </c>
      <c r="D32" s="20">
        <v>6977.6</v>
      </c>
      <c r="E32" s="20">
        <v>2325.9</v>
      </c>
      <c r="F32" s="32">
        <f t="shared" si="0"/>
        <v>33.333811052510889</v>
      </c>
      <c r="G32" s="32">
        <f t="shared" si="1"/>
        <v>-4651.7000000000007</v>
      </c>
      <c r="H32" s="34">
        <f t="shared" si="2"/>
        <v>33.333811052510889</v>
      </c>
    </row>
    <row r="33" spans="1:8" x14ac:dyDescent="0.2">
      <c r="A33" s="11"/>
      <c r="B33" s="18" t="s">
        <v>11</v>
      </c>
      <c r="C33" s="20">
        <v>2476.1999999999998</v>
      </c>
      <c r="D33" s="20">
        <v>9838.7999999999993</v>
      </c>
      <c r="E33" s="20"/>
      <c r="F33" s="32">
        <f t="shared" si="0"/>
        <v>0</v>
      </c>
      <c r="G33" s="32">
        <f t="shared" si="1"/>
        <v>-9838.7999999999993</v>
      </c>
      <c r="H33" s="34">
        <f t="shared" si="2"/>
        <v>0</v>
      </c>
    </row>
    <row r="34" spans="1:8" x14ac:dyDescent="0.2">
      <c r="A34" s="11"/>
      <c r="B34" s="18" t="s">
        <v>22</v>
      </c>
      <c r="C34" s="20">
        <v>218134.5</v>
      </c>
      <c r="D34" s="20">
        <v>218134.5</v>
      </c>
      <c r="E34" s="20">
        <v>59638.7</v>
      </c>
      <c r="F34" s="32">
        <f t="shared" si="0"/>
        <v>27.340333601516491</v>
      </c>
      <c r="G34" s="32">
        <f t="shared" si="1"/>
        <v>-158495.79999999999</v>
      </c>
      <c r="H34" s="34">
        <f t="shared" si="2"/>
        <v>27.340333601516491</v>
      </c>
    </row>
    <row r="35" spans="1:8" x14ac:dyDescent="0.2">
      <c r="A35" s="11"/>
      <c r="B35" s="18" t="s">
        <v>72</v>
      </c>
      <c r="C35" s="20">
        <v>544.1</v>
      </c>
      <c r="D35" s="20">
        <v>1090.2</v>
      </c>
      <c r="E35" s="20">
        <v>199.1</v>
      </c>
      <c r="F35" s="32">
        <f t="shared" si="0"/>
        <v>18.262704090992475</v>
      </c>
      <c r="G35" s="32">
        <f t="shared" si="1"/>
        <v>-891.1</v>
      </c>
      <c r="H35" s="34">
        <f t="shared" si="2"/>
        <v>36.592538136371985</v>
      </c>
    </row>
    <row r="36" spans="1:8" x14ac:dyDescent="0.2">
      <c r="A36" s="11"/>
      <c r="B36" s="18" t="s">
        <v>59</v>
      </c>
      <c r="C36" s="20"/>
      <c r="D36" s="20"/>
      <c r="E36" s="20">
        <v>973.5</v>
      </c>
      <c r="F36" s="32" t="e">
        <f t="shared" si="0"/>
        <v>#DIV/0!</v>
      </c>
      <c r="G36" s="32">
        <f>E36-D36</f>
        <v>973.5</v>
      </c>
      <c r="H36" s="34" t="e">
        <f t="shared" si="2"/>
        <v>#DIV/0!</v>
      </c>
    </row>
    <row r="37" spans="1:8" ht="24" x14ac:dyDescent="0.2">
      <c r="A37" s="11" t="s">
        <v>66</v>
      </c>
      <c r="B37" s="18" t="s">
        <v>67</v>
      </c>
      <c r="C37" s="20"/>
      <c r="D37" s="20">
        <v>796.2</v>
      </c>
      <c r="E37" s="20">
        <v>796.2</v>
      </c>
      <c r="F37" s="32"/>
      <c r="G37" s="32"/>
      <c r="H37" s="34"/>
    </row>
    <row r="38" spans="1:8" ht="24" x14ac:dyDescent="0.2">
      <c r="A38" s="11" t="s">
        <v>68</v>
      </c>
      <c r="B38" s="18" t="s">
        <v>69</v>
      </c>
      <c r="C38" s="20"/>
      <c r="D38" s="20">
        <v>-1619.7</v>
      </c>
      <c r="E38" s="20">
        <v>-1619.7</v>
      </c>
      <c r="F38" s="32">
        <f t="shared" si="0"/>
        <v>100</v>
      </c>
      <c r="G38" s="32">
        <f>E38-D38</f>
        <v>0</v>
      </c>
      <c r="H38" s="34" t="e">
        <f t="shared" si="2"/>
        <v>#DIV/0!</v>
      </c>
    </row>
    <row r="39" spans="1:8" x14ac:dyDescent="0.2">
      <c r="A39" s="12" t="s">
        <v>23</v>
      </c>
      <c r="B39" s="19" t="s">
        <v>4</v>
      </c>
      <c r="C39" s="23">
        <f>C30+C31</f>
        <v>378201</v>
      </c>
      <c r="D39" s="23">
        <f>D30+D31</f>
        <v>385609.5</v>
      </c>
      <c r="E39" s="23">
        <f>E30+E31</f>
        <v>99919.4</v>
      </c>
      <c r="F39" s="33">
        <f>E39/D39*100</f>
        <v>25.912069075061687</v>
      </c>
      <c r="G39" s="33">
        <f t="shared" si="1"/>
        <v>-285690.09999999998</v>
      </c>
      <c r="H39" s="35">
        <f t="shared" si="2"/>
        <v>26.419655156913912</v>
      </c>
    </row>
    <row r="40" spans="1:8" x14ac:dyDescent="0.2">
      <c r="A40" s="11"/>
      <c r="B40" s="48" t="s">
        <v>24</v>
      </c>
      <c r="C40" s="49"/>
      <c r="D40" s="49"/>
      <c r="E40" s="49"/>
      <c r="F40" s="49"/>
      <c r="G40" s="49"/>
      <c r="H40" s="50"/>
    </row>
    <row r="41" spans="1:8" x14ac:dyDescent="0.2">
      <c r="A41" s="9" t="s">
        <v>5</v>
      </c>
      <c r="B41" s="18" t="s">
        <v>27</v>
      </c>
      <c r="C41" s="21">
        <v>32250.6</v>
      </c>
      <c r="D41" s="21">
        <v>41894.400000000001</v>
      </c>
      <c r="E41" s="20">
        <v>7250.2</v>
      </c>
      <c r="F41" s="32">
        <f t="shared" ref="F41:F52" si="3">E41/D41*100</f>
        <v>17.3058929117018</v>
      </c>
      <c r="G41" s="32">
        <f t="shared" ref="G41:G52" si="4">E41-D41</f>
        <v>-34644.200000000004</v>
      </c>
      <c r="H41" s="34">
        <f t="shared" si="2"/>
        <v>22.480822062225201</v>
      </c>
    </row>
    <row r="42" spans="1:8" x14ac:dyDescent="0.2">
      <c r="A42" s="9" t="s">
        <v>50</v>
      </c>
      <c r="B42" s="18" t="s">
        <v>51</v>
      </c>
      <c r="C42" s="21"/>
      <c r="D42" s="21"/>
      <c r="E42" s="20"/>
      <c r="F42" s="32"/>
      <c r="G42" s="32"/>
      <c r="H42" s="34"/>
    </row>
    <row r="43" spans="1:8" ht="24" x14ac:dyDescent="0.2">
      <c r="A43" s="9" t="s">
        <v>25</v>
      </c>
      <c r="B43" s="18" t="s">
        <v>26</v>
      </c>
      <c r="C43" s="21">
        <v>120</v>
      </c>
      <c r="D43" s="21">
        <v>120</v>
      </c>
      <c r="E43" s="20"/>
      <c r="F43" s="32">
        <f t="shared" si="3"/>
        <v>0</v>
      </c>
      <c r="G43" s="32">
        <f t="shared" si="4"/>
        <v>-120</v>
      </c>
      <c r="H43" s="34">
        <f t="shared" si="2"/>
        <v>0</v>
      </c>
    </row>
    <row r="44" spans="1:8" x14ac:dyDescent="0.2">
      <c r="A44" s="9" t="s">
        <v>52</v>
      </c>
      <c r="B44" s="18" t="s">
        <v>53</v>
      </c>
      <c r="C44" s="21">
        <v>6171.9</v>
      </c>
      <c r="D44" s="21">
        <v>9143.2000000000007</v>
      </c>
      <c r="E44" s="20">
        <v>911.5</v>
      </c>
      <c r="F44" s="32">
        <f>E44/D44*100</f>
        <v>9.9691574065972528</v>
      </c>
      <c r="G44" s="32">
        <f>E44-D44</f>
        <v>-8231.7000000000007</v>
      </c>
      <c r="H44" s="34">
        <f>E44/C44*100</f>
        <v>14.768547772971047</v>
      </c>
    </row>
    <row r="45" spans="1:8" x14ac:dyDescent="0.2">
      <c r="A45" s="9" t="s">
        <v>75</v>
      </c>
      <c r="B45" s="18" t="s">
        <v>76</v>
      </c>
      <c r="C45" s="21">
        <v>447.8</v>
      </c>
      <c r="D45" s="21">
        <v>4147.8</v>
      </c>
      <c r="E45" s="20">
        <v>180.1</v>
      </c>
      <c r="F45" s="32">
        <f>E45/D45*100</f>
        <v>4.3420608515357531</v>
      </c>
      <c r="G45" s="32">
        <f>E45-D45</f>
        <v>-3967.7000000000003</v>
      </c>
      <c r="H45" s="34">
        <f>E45/C45*100</f>
        <v>40.218847699866011</v>
      </c>
    </row>
    <row r="46" spans="1:8" x14ac:dyDescent="0.2">
      <c r="A46" s="9" t="s">
        <v>29</v>
      </c>
      <c r="B46" s="18" t="s">
        <v>6</v>
      </c>
      <c r="C46" s="21">
        <v>256322.5</v>
      </c>
      <c r="D46" s="21">
        <v>276533.40000000002</v>
      </c>
      <c r="E46" s="20">
        <v>53047.9</v>
      </c>
      <c r="F46" s="32">
        <f t="shared" si="3"/>
        <v>19.183180042627761</v>
      </c>
      <c r="G46" s="32">
        <f t="shared" si="4"/>
        <v>-223485.50000000003</v>
      </c>
      <c r="H46" s="34">
        <f t="shared" si="2"/>
        <v>20.695764125271875</v>
      </c>
    </row>
    <row r="47" spans="1:8" x14ac:dyDescent="0.2">
      <c r="A47" s="9" t="s">
        <v>30</v>
      </c>
      <c r="B47" s="18" t="s">
        <v>13</v>
      </c>
      <c r="C47" s="21">
        <v>25901.1</v>
      </c>
      <c r="D47" s="21">
        <v>26472.2</v>
      </c>
      <c r="E47" s="20">
        <v>6844.5</v>
      </c>
      <c r="F47" s="32">
        <f t="shared" si="3"/>
        <v>25.855425691857874</v>
      </c>
      <c r="G47" s="32">
        <f t="shared" si="4"/>
        <v>-19627.7</v>
      </c>
      <c r="H47" s="34">
        <f t="shared" si="2"/>
        <v>26.425518607317837</v>
      </c>
    </row>
    <row r="48" spans="1:8" x14ac:dyDescent="0.2">
      <c r="A48" s="9" t="s">
        <v>31</v>
      </c>
      <c r="B48" s="18" t="s">
        <v>8</v>
      </c>
      <c r="C48" s="21">
        <v>263.10000000000002</v>
      </c>
      <c r="D48" s="21">
        <v>263.10000000000002</v>
      </c>
      <c r="E48" s="20"/>
      <c r="F48" s="32">
        <f t="shared" si="3"/>
        <v>0</v>
      </c>
      <c r="G48" s="32">
        <f t="shared" si="4"/>
        <v>-263.10000000000002</v>
      </c>
      <c r="H48" s="34">
        <f t="shared" si="2"/>
        <v>0</v>
      </c>
    </row>
    <row r="49" spans="1:8" x14ac:dyDescent="0.2">
      <c r="A49" s="9" t="s">
        <v>32</v>
      </c>
      <c r="B49" s="18" t="s">
        <v>28</v>
      </c>
      <c r="C49" s="20">
        <v>36929.4</v>
      </c>
      <c r="D49" s="20">
        <v>37114.400000000001</v>
      </c>
      <c r="E49" s="20">
        <v>8107.4</v>
      </c>
      <c r="F49" s="32">
        <f t="shared" si="3"/>
        <v>21.844351518548056</v>
      </c>
      <c r="G49" s="32">
        <f t="shared" si="4"/>
        <v>-29007</v>
      </c>
      <c r="H49" s="34">
        <f t="shared" si="2"/>
        <v>21.953782081485208</v>
      </c>
    </row>
    <row r="50" spans="1:8" x14ac:dyDescent="0.2">
      <c r="A50" s="9" t="s">
        <v>54</v>
      </c>
      <c r="B50" s="18" t="s">
        <v>70</v>
      </c>
      <c r="C50" s="20">
        <v>8650.2000000000007</v>
      </c>
      <c r="D50" s="20">
        <v>9504.1</v>
      </c>
      <c r="E50" s="20">
        <v>1881.2</v>
      </c>
      <c r="F50" s="32">
        <f t="shared" si="3"/>
        <v>19.79356277816942</v>
      </c>
      <c r="G50" s="32">
        <f t="shared" si="4"/>
        <v>-7622.9000000000005</v>
      </c>
      <c r="H50" s="34">
        <f t="shared" si="2"/>
        <v>21.747474046842846</v>
      </c>
    </row>
    <row r="51" spans="1:8" x14ac:dyDescent="0.2">
      <c r="A51" s="9" t="s">
        <v>71</v>
      </c>
      <c r="B51" s="18" t="s">
        <v>55</v>
      </c>
      <c r="C51" s="20">
        <v>11144.4</v>
      </c>
      <c r="D51" s="20">
        <v>11144.4</v>
      </c>
      <c r="E51" s="20">
        <v>3714.8</v>
      </c>
      <c r="F51" s="32">
        <f>E51/D51*100</f>
        <v>33.333333333333336</v>
      </c>
      <c r="G51" s="32">
        <f>E51-D51</f>
        <v>-7429.5999999999995</v>
      </c>
      <c r="H51" s="34">
        <f>E51/C51*100</f>
        <v>33.333333333333336</v>
      </c>
    </row>
    <row r="52" spans="1:8" x14ac:dyDescent="0.2">
      <c r="A52" s="10">
        <v>9800</v>
      </c>
      <c r="B52" s="19" t="s">
        <v>42</v>
      </c>
      <c r="C52" s="22">
        <f>SUM(C41:C51)</f>
        <v>378201</v>
      </c>
      <c r="D52" s="22">
        <f>SUM(D41:D51)</f>
        <v>416337.00000000006</v>
      </c>
      <c r="E52" s="22">
        <f>SUM(E41:E51)</f>
        <v>81937.599999999991</v>
      </c>
      <c r="F52" s="33">
        <f t="shared" si="3"/>
        <v>19.680595286991061</v>
      </c>
      <c r="G52" s="33">
        <f t="shared" si="4"/>
        <v>-334399.40000000008</v>
      </c>
      <c r="H52" s="35">
        <f t="shared" si="2"/>
        <v>21.665093429155394</v>
      </c>
    </row>
    <row r="53" spans="1:8" x14ac:dyDescent="0.2">
      <c r="A53" s="10">
        <v>7900</v>
      </c>
      <c r="B53" s="19" t="s">
        <v>41</v>
      </c>
      <c r="C53" s="20">
        <f>C39-C52</f>
        <v>0</v>
      </c>
      <c r="D53" s="20">
        <f>D39-D52</f>
        <v>-30727.500000000058</v>
      </c>
      <c r="E53" s="20">
        <f>E39-E52</f>
        <v>17981.800000000003</v>
      </c>
      <c r="F53" s="32">
        <f>E53/D53*100</f>
        <v>-58.520218045724413</v>
      </c>
      <c r="G53" s="32">
        <f>E53-D53</f>
        <v>48709.300000000061</v>
      </c>
      <c r="H53" s="34" t="e">
        <f>E53/C53*100</f>
        <v>#DIV/0!</v>
      </c>
    </row>
    <row r="54" spans="1:8" x14ac:dyDescent="0.2">
      <c r="A54" s="17"/>
      <c r="B54" s="37"/>
      <c r="C54" s="38"/>
      <c r="D54" s="38"/>
      <c r="E54" s="38"/>
      <c r="F54" s="38"/>
      <c r="G54" s="38"/>
      <c r="H54" s="39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Malisheva</cp:lastModifiedBy>
  <cp:lastPrinted>2019-12-18T06:47:39Z</cp:lastPrinted>
  <dcterms:created xsi:type="dcterms:W3CDTF">2003-09-26T11:31:27Z</dcterms:created>
  <dcterms:modified xsi:type="dcterms:W3CDTF">2020-04-10T10:19:47Z</dcterms:modified>
</cp:coreProperties>
</file>