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C7FA6C43-D49F-410F-B5B7-6BD30D96B6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<sst xmlns="http://schemas.openxmlformats.org/spreadsheetml/2006/main" count="97" uniqueCount="97">
  <si>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</si>
  <si>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</si>
  <si>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</si>
  <si>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</si>
  <si>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</si>
  <si>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</si>
  <si>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</si>
  <si>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</si>
  <si>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</si>
  <si>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</si>
  <si>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</si>
  <si>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</si>
  <si>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</si>
  <si>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</si>
  <si>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</si>
  <si>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</si>
  <si>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</si>
  <si>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</si>
  <si>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</si>
  <si>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</si>
  <si>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</si>
  <si>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</si>
  <si>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</si>
  <si>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</si>
  <si>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</si>
  <si>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</si>
  <si>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</si>
  <si>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</si>
  <si>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</si>
  <si>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</si>
  <si>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</si>
  <si>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</si>
  <si>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</si>
  <si>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</si>
  <si>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</si>
  <si>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</si>
  <si>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</si>
  <si>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</si>
  <si>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</si>
  <si>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</si>
  <si>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</si>
  <si>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</si>
  <si>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</si>
  <si>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</si>
  <si>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</si>
  <si>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</si>
  <si>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</si>
  <si>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</si>
  <si>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</si>
  <si>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</si>
  <si>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</si>
  <si>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</si>
  <si>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</si>
  <si>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</si>
  <si>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</si>
  <si>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</si>
  <si>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</si>
  <si>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</si>
  <si>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</si>
  <si>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</si>
  <si>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</si>
  <si>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</si>
  <si>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</si>
  <si>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</si>
  <si>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</si>
  <si>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</si>
  <si>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</si>
  <si>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</si>
  <si>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</si>
  <si>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</si>
  <si>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</si>
  <si>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</si>
  <si>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</si>
  <si>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</si>
  <si>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</si>
  <si>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</si>
  <si>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</si>
  <si>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</si>
  <si>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</si>
  <si>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</si>
  <si>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</si>
  <si>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</si>
  <si>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</si>
  <si>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</si>
  <si>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</si>
  <si>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</si>
  <si>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</si>
  <si>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</si>
  <si>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</si>
  <si>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</si>
  <si>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</si>
  <si>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</si>
  <si>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</si>
  <si>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</si>
  <si>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01.06.2022 год</t>
  </si>
  <si>
    <t>на 01.06.2022года</t>
  </si>
  <si>
    <t>кассовое исполнение на  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</si>
</sst>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51398</v>
      </c>
      <c r="F8" s="32">
        <f t="shared" ref="F8:F38" si="0">E8/D8*100</f>
        <v>35.063782410531005</v>
      </c>
      <c r="G8" s="32">
        <f>E8-D8</f>
        <v>-95186.299999999988</v>
      </c>
      <c r="H8" s="34">
        <f>E8/C8*100</f>
        <v>35.063782410531005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-41.6</v>
      </c>
      <c r="F9" s="32" t="e">
        <f t="shared" si="0"/>
        <v>#DIV/0!</v>
      </c>
      <c r="G9" s="32">
        <f t="shared" ref="G9:G39" si="1">E9-D9</f>
        <v>-41.6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>
        <v>3441.7</v>
      </c>
      <c r="E10" s="20">
        <v>213.5</v>
      </c>
      <c r="F10" s="32">
        <f t="shared" si="0"/>
        <v>6.2033297498329318</v>
      </c>
      <c r="G10" s="32">
        <f t="shared" si="1"/>
        <v>-3228.2</v>
      </c>
      <c r="H10" s="34">
        <f t="shared" si="2"/>
        <v>6.2033297498329318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>
        <v>1473.8</v>
      </c>
      <c r="E11" s="20">
        <v>856.4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>
        <v>4456.8</v>
      </c>
      <c r="E12" s="20">
        <v>1991.4</v>
      </c>
      <c r="F12" s="32">
        <f t="shared" si="0"/>
        <v>44.682283252557895</v>
      </c>
      <c r="G12" s="32">
        <f t="shared" si="1"/>
        <v>-2465.4</v>
      </c>
      <c r="H12" s="34">
        <f t="shared" si="2"/>
        <v>44.682283252557895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>
        <v>1620.4</v>
      </c>
      <c r="E13" s="20">
        <v>1129.8</v>
      </c>
      <c r="F13" s="32">
        <f t="shared" si="0"/>
        <v>69.723525055541842</v>
      </c>
      <c r="G13" s="32">
        <f t="shared" si="1"/>
        <v>-490.60000000000014</v>
      </c>
      <c r="H13" s="34">
        <f t="shared" si="2"/>
        <v>69.723525055541842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>
        <v>488.5</v>
      </c>
      <c r="E14" s="20">
        <v>176.7</v>
      </c>
      <c r="F14" s="32">
        <f t="shared" si="0"/>
        <v>36.171954964176045</v>
      </c>
      <c r="G14" s="32">
        <f t="shared" si="1"/>
        <v>-311.8</v>
      </c>
      <c r="H14" s="34">
        <f t="shared" si="2"/>
        <v>36.171954964176045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0.9</v>
      </c>
      <c r="F16" s="32" t="e">
        <f t="shared" si="0"/>
        <v>#DIV/0!</v>
      </c>
      <c r="G16" s="32">
        <f t="shared" si="1"/>
        <v>0.9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>
        <v>6991.9</v>
      </c>
      <c r="E21" s="20">
        <v>1839.4</v>
      </c>
      <c r="F21" s="32">
        <f t="shared" si="0"/>
        <v>26.307584490624869</v>
      </c>
      <c r="G21" s="32">
        <f t="shared" si="1"/>
        <v>-5152.5</v>
      </c>
      <c r="H21" s="34">
        <f t="shared" si="2"/>
        <v>26.307584490624869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>
        <v>79.3</v>
      </c>
      <c r="E22" s="20">
        <v>50.4</v>
      </c>
      <c r="F22" s="32">
        <f t="shared" si="0"/>
        <v>63.55611601513241</v>
      </c>
      <c r="G22" s="32">
        <f t="shared" si="1"/>
        <v>-28.9</v>
      </c>
      <c r="H22" s="34">
        <f t="shared" si="2"/>
        <v>63.55611601513241</v>
      </c>
    </row>
    <row r="23" spans="1:8" x14ac:dyDescent="0.2">
      <c r="A23" s="11" t="s">
        <v>64</v>
      </c>
      <c r="B23" s="18" t="s">
        <v>65</v>
      </c>
      <c r="C23" s="20">
        <v>8107.6</v>
      </c>
      <c r="D23" s="20">
        <v>8135.3</v>
      </c>
      <c r="E23" s="20">
        <v>2447.1999999999998</v>
      </c>
      <c r="F23" s="32">
        <f>E23/D23*100</f>
        <v>30.08125084508254</v>
      </c>
      <c r="G23" s="32">
        <f>E23-D23</f>
        <v>-5688.1</v>
      </c>
      <c r="H23" s="34">
        <f>E23/C23*100</f>
        <v>30.184024865558239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150</v>
      </c>
      <c r="E24" s="20">
        <v>3859.4</v>
      </c>
      <c r="F24" s="32">
        <f t="shared" si="0"/>
        <v>2572.9333333333334</v>
      </c>
      <c r="G24" s="32">
        <f t="shared" si="1"/>
        <v>3709.4</v>
      </c>
      <c r="H24" s="34">
        <f t="shared" si="2"/>
        <v>2572.9333333333334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>
        <v>52.7</v>
      </c>
      <c r="E26" s="20">
        <v>3.9</v>
      </c>
      <c r="F26" s="32">
        <f t="shared" si="0"/>
        <v>7.4003795066413662</v>
      </c>
      <c r="G26" s="32">
        <f t="shared" si="1"/>
        <v>-48.800000000000004</v>
      </c>
      <c r="H26" s="34">
        <f t="shared" si="2"/>
        <v>7.4003795066413662</v>
      </c>
    </row>
    <row r="27" spans="1:8" x14ac:dyDescent="0.2">
      <c r="A27" s="11" t="s">
        <v>48</v>
      </c>
      <c r="B27" s="18" t="s">
        <v>49</v>
      </c>
      <c r="C27" s="20">
        <v>49.8</v>
      </c>
      <c r="D27" s="20">
        <v>49.8</v>
      </c>
      <c r="E27" s="20">
        <v>-29.9</v>
      </c>
      <c r="F27" s="32">
        <f t="shared" si="0"/>
        <v>-60.040160642570285</v>
      </c>
      <c r="G27" s="32">
        <f t="shared" si="1"/>
        <v>-79.699999999999989</v>
      </c>
      <c r="H27" s="34">
        <f t="shared" si="2"/>
        <v>-60.040160642570285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173524.49999999994</v>
      </c>
      <c r="E30" s="23">
        <f>SUM(E8:E29)</f>
        <v>63895.500000000007</v>
      </c>
      <c r="F30" s="33">
        <f t="shared" si="0"/>
        <v>36.82217784808487</v>
      </c>
      <c r="G30" s="33">
        <f t="shared" si="1"/>
        <v>-109628.99999999994</v>
      </c>
      <c r="H30" s="35">
        <f t="shared" si="2"/>
        <v>36.828056771075907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343360.3</v>
      </c>
      <c r="E31" s="22">
        <f>E32+E33+E34+E35+E36+E37+E38</f>
        <v>166830</v>
      </c>
      <c r="F31" s="33">
        <f t="shared" si="0"/>
        <v>48.5874458986668</v>
      </c>
      <c r="G31" s="33">
        <f t="shared" si="1"/>
        <v>-176530.3</v>
      </c>
      <c r="H31" s="35">
        <f t="shared" si="2"/>
        <v>48.090379819739624</v>
      </c>
    </row>
    <row r="32" spans="1:8" x14ac:dyDescent="0.2">
      <c r="A32" s="11"/>
      <c r="B32" s="18" t="s">
        <v>10</v>
      </c>
      <c r="C32" s="20">
        <v>1298.9000000000001</v>
      </c>
      <c r="D32" s="20">
        <v>1298.9000000000001</v>
      </c>
      <c r="E32" s="20">
        <v>649.4</v>
      </c>
      <c r="F32" s="32">
        <f t="shared" si="0"/>
        <v>49.996150588959878</v>
      </c>
      <c r="G32" s="32">
        <f t="shared" si="1"/>
        <v>-649.50000000000011</v>
      </c>
      <c r="H32" s="34">
        <f t="shared" si="2"/>
        <v>49.996150588959878</v>
      </c>
    </row>
    <row r="33" spans="1:8" x14ac:dyDescent="0.2">
      <c r="A33" s="11"/>
      <c r="B33" s="18" t="s">
        <v>11</v>
      </c>
      <c r="C33" s="20">
        <v>16183.9</v>
      </c>
      <c r="D33" s="20">
        <v>16183.9</v>
      </c>
      <c r="E33" s="20">
        <v>2673.5</v>
      </c>
      <c r="F33" s="32">
        <f t="shared" si="0"/>
        <v>16.519503951457931</v>
      </c>
      <c r="G33" s="32">
        <f t="shared" si="1"/>
        <v>-13510.4</v>
      </c>
      <c r="H33" s="34">
        <f t="shared" si="2"/>
        <v>16.519503951457931</v>
      </c>
    </row>
    <row r="34" spans="1:8" x14ac:dyDescent="0.2">
      <c r="A34" s="11"/>
      <c r="B34" s="18" t="s">
        <v>22</v>
      </c>
      <c r="C34" s="20">
        <v>329426.5</v>
      </c>
      <c r="D34" s="20">
        <v>329426.5</v>
      </c>
      <c r="E34" s="20">
        <v>165785.20000000001</v>
      </c>
      <c r="F34" s="32">
        <f t="shared" si="0"/>
        <v>50.325398837069876</v>
      </c>
      <c r="G34" s="32">
        <f t="shared" si="1"/>
        <v>-163641.29999999999</v>
      </c>
      <c r="H34" s="34">
        <f t="shared" si="2"/>
        <v>50.325398837069876</v>
      </c>
    </row>
    <row r="35" spans="1:8" x14ac:dyDescent="0.2">
      <c r="A35" s="11"/>
      <c r="B35" s="18" t="s">
        <v>72</v>
      </c>
      <c r="C35" s="20"/>
      <c r="D35" s="20">
        <v>504.9</v>
      </c>
      <c r="E35" s="20">
        <v>555.79999999999995</v>
      </c>
      <c r="F35" s="32">
        <f t="shared" si="0"/>
        <v>110.08120419885125</v>
      </c>
      <c r="G35" s="32">
        <f t="shared" si="1"/>
        <v>50.899999999999977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1220</v>
      </c>
      <c r="F36" s="32" t="e">
        <f t="shared" si="0"/>
        <v>#DIV/0!</v>
      </c>
      <c r="G36" s="32">
        <f>E36-D36</f>
        <v>1220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516884.79999999993</v>
      </c>
      <c r="E39" s="23">
        <f>E30+E31</f>
        <v>230725.5</v>
      </c>
      <c r="F39" s="33">
        <f>E39/D39*100</f>
        <v>44.637702637028603</v>
      </c>
      <c r="G39" s="33">
        <f t="shared" si="1"/>
        <v>-286159.29999999993</v>
      </c>
      <c r="H39" s="35">
        <f t="shared" si="2"/>
        <v>44.335664013162031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>
        <v>59017.7</v>
      </c>
      <c r="E41" s="20">
        <v>15390</v>
      </c>
      <c r="F41" s="32">
        <f t="shared" ref="F41:F52" si="3">E41/D41*100</f>
        <v>26.076922685906094</v>
      </c>
      <c r="G41" s="32">
        <f t="shared" ref="G41:G52" si="4">E41-D41</f>
        <v>-43627.7</v>
      </c>
      <c r="H41" s="34">
        <f t="shared" si="2"/>
        <v>45.802617207379612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>
        <v>1320</v>
      </c>
      <c r="E43" s="20">
        <v>0</v>
      </c>
      <c r="F43" s="32">
        <f t="shared" si="3"/>
        <v>0</v>
      </c>
      <c r="G43" s="32">
        <f t="shared" si="4"/>
        <v>-1320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>
        <v>12536.3</v>
      </c>
      <c r="E44" s="20">
        <v>3162.9</v>
      </c>
      <c r="F44" s="32">
        <f>E44/D44*100</f>
        <v>25.229932276668553</v>
      </c>
      <c r="G44" s="32">
        <f>E44-D44</f>
        <v>-9373.4</v>
      </c>
      <c r="H44" s="34">
        <f>E44/C44*100</f>
        <v>30.736713215358158</v>
      </c>
    </row>
    <row r="45" spans="1:8" x14ac:dyDescent="0.2">
      <c r="A45" s="9" t="s">
        <v>75</v>
      </c>
      <c r="B45" s="18" t="s">
        <v>76</v>
      </c>
      <c r="C45" s="21">
        <v>300</v>
      </c>
      <c r="D45" s="21">
        <v>2176.6</v>
      </c>
      <c r="E45" s="20">
        <v>1071.8</v>
      </c>
      <c r="F45" s="32">
        <f>E45/D45*100</f>
        <v>49.241936965910135</v>
      </c>
      <c r="G45" s="32">
        <f>E45-D45</f>
        <v>-1104.8</v>
      </c>
      <c r="H45" s="34">
        <f>E45/C45*100</f>
        <v>357.26666666666665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>
        <v>324081</v>
      </c>
      <c r="E46" s="20">
        <v>134487.70000000001</v>
      </c>
      <c r="F46" s="32">
        <f t="shared" si="3"/>
        <v>41.498174839006303</v>
      </c>
      <c r="G46" s="32">
        <f t="shared" si="4"/>
        <v>-189593.3</v>
      </c>
      <c r="H46" s="34">
        <f t="shared" si="2"/>
        <v>43.420470637005891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>
        <v>31786.2</v>
      </c>
      <c r="E47" s="20">
        <v>15069.4</v>
      </c>
      <c r="F47" s="32">
        <f t="shared" si="3"/>
        <v>47.408623868219543</v>
      </c>
      <c r="G47" s="32">
        <f t="shared" si="4"/>
        <v>-16716.800000000003</v>
      </c>
      <c r="H47" s="34">
        <f t="shared" si="2"/>
        <v>49.068092422308474</v>
      </c>
    </row>
    <row r="48" spans="1:8" x14ac:dyDescent="0.2">
      <c r="A48" s="9" t="s">
        <v>31</v>
      </c>
      <c r="B48" s="18" t="s">
        <v>8</v>
      </c>
      <c r="C48" s="21">
        <v>1984.1</v>
      </c>
      <c r="D48" s="21">
        <v>1984.1</v>
      </c>
      <c r="E48" s="20">
        <v>125</v>
      </c>
      <c r="F48" s="32">
        <f t="shared" si="3"/>
        <v>6.3000856811652639</v>
      </c>
      <c r="G48" s="32">
        <f t="shared" si="4"/>
        <v>-1859.1</v>
      </c>
      <c r="H48" s="34">
        <f t="shared" si="2"/>
        <v>6.3000856811652639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>
        <v>115191.5</v>
      </c>
      <c r="E49" s="20">
        <v>33332</v>
      </c>
      <c r="F49" s="32">
        <f t="shared" si="3"/>
        <v>28.936162824513961</v>
      </c>
      <c r="G49" s="32">
        <f t="shared" si="4"/>
        <v>-81859.5</v>
      </c>
      <c r="H49" s="34">
        <f t="shared" si="2"/>
        <v>28.936162824513961</v>
      </c>
    </row>
    <row r="50" spans="1:8" x14ac:dyDescent="0.2">
      <c r="A50" s="9" t="s">
        <v>54</v>
      </c>
      <c r="B50" s="18" t="s">
        <v>70</v>
      </c>
      <c r="C50" s="20">
        <v>7566.3</v>
      </c>
      <c r="D50" s="20">
        <v>9383.4</v>
      </c>
      <c r="E50" s="20">
        <v>5377.5</v>
      </c>
      <c r="F50" s="32">
        <f t="shared" si="3"/>
        <v>57.308651448302328</v>
      </c>
      <c r="G50" s="32">
        <f t="shared" si="4"/>
        <v>-4005.8999999999996</v>
      </c>
      <c r="H50" s="34">
        <f t="shared" si="2"/>
        <v>71.071725942666816</v>
      </c>
    </row>
    <row r="51" spans="1:8" x14ac:dyDescent="0.2">
      <c r="A51" s="9" t="s">
        <v>71</v>
      </c>
      <c r="B51" s="18" t="s">
        <v>55</v>
      </c>
      <c r="C51" s="20">
        <v>11008.6</v>
      </c>
      <c r="D51" s="20">
        <v>11008.6</v>
      </c>
      <c r="E51" s="20">
        <v>5504.3</v>
      </c>
      <c r="F51" s="32">
        <f>E51/D51*100</f>
        <v>50</v>
      </c>
      <c r="G51" s="32">
        <f>E51-D51</f>
        <v>-5504.3</v>
      </c>
      <c r="H51" s="34">
        <f>E51/C51*100</f>
        <v>50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568485.39999999991</v>
      </c>
      <c r="E52" s="22">
        <f>SUM(E41:E51)</f>
        <v>213520.6</v>
      </c>
      <c r="F52" s="33">
        <f t="shared" si="3"/>
        <v>37.559557378254574</v>
      </c>
      <c r="G52" s="33">
        <f t="shared" si="4"/>
        <v>-354964.79999999993</v>
      </c>
      <c r="H52" s="35">
        <f t="shared" si="2"/>
        <v>41.029611297792243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-51600.599999999977</v>
      </c>
      <c r="E53" s="20">
        <f>E39-E52</f>
        <v>17204.899999999994</v>
      </c>
      <c r="F53" s="32">
        <f>E53/D53*100</f>
        <v>-33.342441754553249</v>
      </c>
      <c r="G53" s="32">
        <f>E53-D53</f>
        <v>68805.499999999971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2022-04-19T05:45:15Z</cp:lastPrinted>
  <dcterms:created xsi:type="dcterms:W3CDTF">2003-09-26T11:31:27Z</dcterms:created>
  <dcterms:modified xsi:type="dcterms:W3CDTF">2022-06-14T13:50:17Z</dcterms:modified>
</cp:coreProperties>
</file>