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нение бюджета\"/>
    </mc:Choice>
  </mc:AlternateContent>
  <xr:revisionPtr revIDLastSave="0" documentId="13_ncr:1_{E932DE67-EFFF-4504-84A1-7E562D47FA5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<sst xmlns="http://schemas.openxmlformats.org/spreadsheetml/2006/main" count="97" uniqueCount="97">
  <si>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</si>
  <si>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</si>
  <si>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</si>
  <si>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</si>
  <si>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</si>
  <si>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</si>
  <si>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</si>
  <si>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</si>
  <si>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</si>
  <si>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</si>
  <si>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</si>
  <si>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</si>
  <si>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</si>
  <si>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</si>
  <si>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</si>
  <si>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</si>
  <si>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</si>
  <si>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</si>
  <si>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</si>
  <si>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</si>
  <si>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</si>
  <si>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</si>
  <si>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</si>
  <si>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</si>
  <si>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</si>
  <si>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</si>
  <si>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</si>
  <si>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</si>
  <si>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</si>
  <si>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</si>
  <si>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</si>
  <si>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</si>
  <si>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</si>
  <si>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</si>
  <si>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</si>
  <si>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</si>
  <si>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</si>
  <si>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</si>
  <si>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</si>
  <si>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</si>
  <si>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</si>
  <si>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</si>
  <si>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</si>
  <si>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</si>
  <si>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</si>
  <si>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</si>
  <si>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</si>
  <si>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</si>
  <si>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</si>
  <si>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</si>
  <si>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</si>
  <si>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</si>
  <si>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</si>
  <si>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</si>
  <si>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</si>
  <si>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</si>
  <si>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</si>
  <si>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</si>
  <si>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</si>
  <si>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</si>
  <si>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</si>
  <si>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</si>
  <si>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</si>
  <si>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</si>
  <si>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</si>
  <si>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</si>
  <si>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</si>
  <si>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</si>
  <si>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</si>
  <si>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</si>
  <si>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</si>
  <si>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</si>
  <si>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</si>
  <si>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</si>
  <si>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</si>
  <si>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</si>
  <si>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</si>
  <si>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</si>
  <si>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</si>
  <si>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</si>
  <si>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</si>
  <si>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</si>
  <si>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</si>
  <si>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</si>
  <si>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</si>
  <si>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</si>
  <si>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</si>
  <si>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</si>
  <si>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</si>
  <si>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</si>
  <si>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</si>
  <si>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</si>
  <si>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</si>
  <si>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</si>
  <si>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01.06.2020 год</t>
  </si>
  <si>
    <t>на 01.06.2020года</t>
  </si>
  <si>
    <t>кассовое исполнение на   01.06.2020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</si>
</sst>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E52" sqref="E5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49691.5</v>
      </c>
      <c r="F8" s="32">
        <f t="shared" ref="F8:F38" si="0">E8/D8*100</f>
        <v>39.05759977111633</v>
      </c>
      <c r="G8" s="32">
        <f>E8-D8</f>
        <v>-77534.7</v>
      </c>
      <c r="H8" s="34">
        <f>E8/C8*100</f>
        <v>39.05759977111633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>
        <v>2903.7</v>
      </c>
      <c r="E9" s="20">
        <v>1640.9</v>
      </c>
      <c r="F9" s="32">
        <f t="shared" si="0"/>
        <v>56.510658814615844</v>
      </c>
      <c r="G9" s="32">
        <f t="shared" ref="G9:G39" si="1">E9-D9</f>
        <v>-1262.7999999999997</v>
      </c>
      <c r="H9" s="34">
        <f t="shared" ref="H9:H52" si="2">E9/C9*100</f>
        <v>56.510658814615844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10.4</v>
      </c>
      <c r="E10" s="20">
        <v>9</v>
      </c>
      <c r="F10" s="32">
        <f t="shared" si="0"/>
        <v>86.538461538461533</v>
      </c>
      <c r="G10" s="32">
        <f t="shared" si="1"/>
        <v>-1.4000000000000004</v>
      </c>
      <c r="H10" s="34">
        <f t="shared" si="2"/>
        <v>86.538461538461533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100.9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1502.2</v>
      </c>
      <c r="F12" s="32">
        <f t="shared" si="0"/>
        <v>34.657622739018088</v>
      </c>
      <c r="G12" s="32">
        <f t="shared" si="1"/>
        <v>-2832.2</v>
      </c>
      <c r="H12" s="34">
        <f t="shared" si="2"/>
        <v>35.79990943971783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61.6</v>
      </c>
      <c r="F13" s="32">
        <f t="shared" si="0"/>
        <v>26.770969143850504</v>
      </c>
      <c r="G13" s="32">
        <f t="shared" si="1"/>
        <v>-168.5</v>
      </c>
      <c r="H13" s="34">
        <f t="shared" si="2"/>
        <v>26.770969143850504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34.200000000000003</v>
      </c>
      <c r="F14" s="32">
        <f t="shared" si="0"/>
        <v>42.910915934755337</v>
      </c>
      <c r="G14" s="32">
        <f t="shared" si="1"/>
        <v>-45.5</v>
      </c>
      <c r="H14" s="34">
        <f t="shared" si="2"/>
        <v>42.910915934755337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439.4</v>
      </c>
      <c r="F16" s="32" t="e">
        <f t="shared" si="0"/>
        <v>#DIV/0!</v>
      </c>
      <c r="G16" s="32">
        <f t="shared" si="1"/>
        <v>439.4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4253.6000000000004</v>
      </c>
      <c r="E21" s="20">
        <v>2051.6</v>
      </c>
      <c r="F21" s="32">
        <f t="shared" si="0"/>
        <v>48.232085762648104</v>
      </c>
      <c r="G21" s="32">
        <f t="shared" si="1"/>
        <v>-2202.0000000000005</v>
      </c>
      <c r="H21" s="34">
        <f t="shared" si="2"/>
        <v>48.232085762648104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>
        <v>580.9</v>
      </c>
      <c r="E22" s="20">
        <v>75</v>
      </c>
      <c r="F22" s="32">
        <f t="shared" si="0"/>
        <v>12.91100017214667</v>
      </c>
      <c r="G22" s="32">
        <f t="shared" si="1"/>
        <v>-505.9</v>
      </c>
      <c r="H22" s="34">
        <f t="shared" si="2"/>
        <v>12.91100017214667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10367.200000000001</v>
      </c>
      <c r="E23" s="20">
        <v>2784.3</v>
      </c>
      <c r="F23" s="32">
        <f>E23/D23*100</f>
        <v>26.856817655683308</v>
      </c>
      <c r="G23" s="32">
        <f>E23-D23</f>
        <v>-7582.9000000000005</v>
      </c>
      <c r="H23" s="34">
        <f>E23/C23*100</f>
        <v>26.91757381233203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226.2</v>
      </c>
      <c r="E24" s="20">
        <v>478.4</v>
      </c>
      <c r="F24" s="32">
        <f t="shared" si="0"/>
        <v>211.49425287356323</v>
      </c>
      <c r="G24" s="32">
        <f t="shared" si="1"/>
        <v>252.2</v>
      </c>
      <c r="H24" s="34">
        <f t="shared" si="2"/>
        <v>273.37142857142857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114.6</v>
      </c>
      <c r="E26" s="20">
        <v>167.7</v>
      </c>
      <c r="F26" s="32">
        <f t="shared" si="0"/>
        <v>146.3350785340314</v>
      </c>
      <c r="G26" s="32">
        <f t="shared" si="1"/>
        <v>53.099999999999994</v>
      </c>
      <c r="H26" s="34">
        <f t="shared" si="2"/>
        <v>4413.1578947368416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-0.3</v>
      </c>
      <c r="F27" s="32" t="e">
        <f t="shared" si="0"/>
        <v>#DIV/0!</v>
      </c>
      <c r="G27" s="32">
        <f t="shared" si="1"/>
        <v>-0.3</v>
      </c>
      <c r="H27" s="34">
        <f t="shared" si="2"/>
        <v>-74.999999999999986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150391.90000000002</v>
      </c>
      <c r="E30" s="23">
        <f>SUM(E8:E29)</f>
        <v>59036.399999999994</v>
      </c>
      <c r="F30" s="33">
        <f t="shared" si="0"/>
        <v>39.255039666365001</v>
      </c>
      <c r="G30" s="33">
        <f t="shared" si="1"/>
        <v>-91355.500000000029</v>
      </c>
      <c r="H30" s="35">
        <f t="shared" si="2"/>
        <v>39.339608685627773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235217.6</v>
      </c>
      <c r="E31" s="22">
        <f>E32+E33+E34+E35+E36+E37+E38</f>
        <v>129561.3</v>
      </c>
      <c r="F31" s="33">
        <f t="shared" si="0"/>
        <v>55.081464992415533</v>
      </c>
      <c r="G31" s="33">
        <f t="shared" si="1"/>
        <v>-105656.3</v>
      </c>
      <c r="H31" s="35">
        <f t="shared" si="2"/>
        <v>56.792152276485062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3488.8</v>
      </c>
      <c r="F32" s="32">
        <f t="shared" si="0"/>
        <v>50</v>
      </c>
      <c r="G32" s="32">
        <f t="shared" si="1"/>
        <v>-3488.8</v>
      </c>
      <c r="H32" s="34">
        <f t="shared" si="2"/>
        <v>50</v>
      </c>
    </row>
    <row r="33" spans="1:8" x14ac:dyDescent="0.2">
      <c r="A33" s="11"/>
      <c r="B33" s="18" t="s">
        <v>11</v>
      </c>
      <c r="C33" s="20">
        <v>2476.1999999999998</v>
      </c>
      <c r="D33" s="20">
        <v>9838.7999999999993</v>
      </c>
      <c r="E33" s="20">
        <v>473.2</v>
      </c>
      <c r="F33" s="32">
        <f t="shared" si="0"/>
        <v>4.8095296174330207</v>
      </c>
      <c r="G33" s="32">
        <f t="shared" si="1"/>
        <v>-9365.5999999999985</v>
      </c>
      <c r="H33" s="34">
        <f t="shared" si="2"/>
        <v>19.109926500282693</v>
      </c>
    </row>
    <row r="34" spans="1:8" x14ac:dyDescent="0.2">
      <c r="A34" s="11"/>
      <c r="B34" s="18" t="s">
        <v>22</v>
      </c>
      <c r="C34" s="20">
        <v>218134.5</v>
      </c>
      <c r="D34" s="20">
        <v>218134.5</v>
      </c>
      <c r="E34" s="20">
        <v>121567.2</v>
      </c>
      <c r="F34" s="32">
        <f t="shared" si="0"/>
        <v>55.730386527578169</v>
      </c>
      <c r="G34" s="32">
        <f t="shared" si="1"/>
        <v>-96567.3</v>
      </c>
      <c r="H34" s="34">
        <f t="shared" si="2"/>
        <v>55.730386527578169</v>
      </c>
    </row>
    <row r="35" spans="1:8" x14ac:dyDescent="0.2">
      <c r="A35" s="11"/>
      <c r="B35" s="18" t="s">
        <v>72</v>
      </c>
      <c r="C35" s="20">
        <v>544.1</v>
      </c>
      <c r="D35" s="20">
        <v>1090.2</v>
      </c>
      <c r="E35" s="20">
        <v>352.1</v>
      </c>
      <c r="F35" s="32">
        <f t="shared" si="0"/>
        <v>32.296826270409099</v>
      </c>
      <c r="G35" s="32">
        <f t="shared" si="1"/>
        <v>-738.1</v>
      </c>
      <c r="H35" s="34">
        <f t="shared" si="2"/>
        <v>64.712369049807023</v>
      </c>
    </row>
    <row r="36" spans="1:8" x14ac:dyDescent="0.2">
      <c r="A36" s="11"/>
      <c r="B36" s="18" t="s">
        <v>59</v>
      </c>
      <c r="C36" s="20"/>
      <c r="D36" s="20"/>
      <c r="E36" s="20">
        <v>4503.5</v>
      </c>
      <c r="F36" s="32" t="e">
        <f t="shared" si="0"/>
        <v>#DIV/0!</v>
      </c>
      <c r="G36" s="32">
        <f>E36-D36</f>
        <v>4503.5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-1619.7</v>
      </c>
      <c r="E38" s="20">
        <v>-1619.7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385609.5</v>
      </c>
      <c r="E39" s="23">
        <f>E30+E31</f>
        <v>188597.7</v>
      </c>
      <c r="F39" s="33">
        <f>E39/D39*100</f>
        <v>48.908986941452433</v>
      </c>
      <c r="G39" s="33">
        <f t="shared" si="1"/>
        <v>-197011.8</v>
      </c>
      <c r="H39" s="35">
        <f t="shared" si="2"/>
        <v>49.867054820056005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41894.400000000001</v>
      </c>
      <c r="E41" s="20">
        <v>12993.6</v>
      </c>
      <c r="F41" s="32">
        <f t="shared" ref="F41:F52" si="3">E41/D41*100</f>
        <v>31.015123739688359</v>
      </c>
      <c r="G41" s="32">
        <f t="shared" ref="G41:G52" si="4">E41-D41</f>
        <v>-28900.800000000003</v>
      </c>
      <c r="H41" s="34">
        <f t="shared" si="2"/>
        <v>40.289482986363048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9143.2000000000007</v>
      </c>
      <c r="E44" s="20">
        <v>1622.9</v>
      </c>
      <c r="F44" s="32">
        <f>E44/D44*100</f>
        <v>17.749803132382535</v>
      </c>
      <c r="G44" s="32">
        <f>E44-D44</f>
        <v>-7520.3000000000011</v>
      </c>
      <c r="H44" s="34">
        <f>E44/C44*100</f>
        <v>26.294982096275056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4147.8</v>
      </c>
      <c r="E45" s="20">
        <v>1965.1</v>
      </c>
      <c r="F45" s="32">
        <f>E45/D45*100</f>
        <v>47.37692270601282</v>
      </c>
      <c r="G45" s="32">
        <f>E45-D45</f>
        <v>-2182.7000000000003</v>
      </c>
      <c r="H45" s="34">
        <f>E45/C45*100</f>
        <v>438.83430102724424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276533.40000000002</v>
      </c>
      <c r="E46" s="20">
        <v>116302.7</v>
      </c>
      <c r="F46" s="32">
        <f t="shared" si="3"/>
        <v>42.057378963987709</v>
      </c>
      <c r="G46" s="32">
        <f t="shared" si="4"/>
        <v>-160230.70000000001</v>
      </c>
      <c r="H46" s="34">
        <f t="shared" si="2"/>
        <v>45.373582108476626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26472.2</v>
      </c>
      <c r="E47" s="20">
        <v>12466.1</v>
      </c>
      <c r="F47" s="32">
        <f t="shared" si="3"/>
        <v>47.091288219339532</v>
      </c>
      <c r="G47" s="32">
        <f t="shared" si="4"/>
        <v>-14006.1</v>
      </c>
      <c r="H47" s="34">
        <f t="shared" si="2"/>
        <v>48.12961611669003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>
        <v>100</v>
      </c>
      <c r="F48" s="32">
        <f t="shared" si="3"/>
        <v>38.00836183960471</v>
      </c>
      <c r="G48" s="32">
        <f t="shared" si="4"/>
        <v>-163.10000000000002</v>
      </c>
      <c r="H48" s="34">
        <f t="shared" si="2"/>
        <v>38.00836183960471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37114.400000000001</v>
      </c>
      <c r="E49" s="20">
        <v>14671.8</v>
      </c>
      <c r="F49" s="32">
        <f t="shared" si="3"/>
        <v>39.531287047614939</v>
      </c>
      <c r="G49" s="32">
        <f t="shared" si="4"/>
        <v>-22442.600000000002</v>
      </c>
      <c r="H49" s="34">
        <f t="shared" si="2"/>
        <v>39.72932135371817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9504.1</v>
      </c>
      <c r="E50" s="20">
        <v>3312.5</v>
      </c>
      <c r="F50" s="32">
        <f t="shared" si="3"/>
        <v>34.853379067981187</v>
      </c>
      <c r="G50" s="32">
        <f t="shared" si="4"/>
        <v>-6191.6</v>
      </c>
      <c r="H50" s="34">
        <f t="shared" si="2"/>
        <v>38.293912279484864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5572.2</v>
      </c>
      <c r="F51" s="32">
        <f>E51/D51*100</f>
        <v>50</v>
      </c>
      <c r="G51" s="32">
        <f>E51-D51</f>
        <v>-5572.2</v>
      </c>
      <c r="H51" s="34">
        <f>E51/C51*100</f>
        <v>50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416337.00000000006</v>
      </c>
      <c r="E52" s="22">
        <f>SUM(E41:E51)</f>
        <v>169020.9</v>
      </c>
      <c r="F52" s="33">
        <f t="shared" si="3"/>
        <v>40.597136454362683</v>
      </c>
      <c r="G52" s="33">
        <f t="shared" si="4"/>
        <v>-247316.10000000006</v>
      </c>
      <c r="H52" s="35">
        <f t="shared" si="2"/>
        <v>44.690759675410689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-30727.500000000058</v>
      </c>
      <c r="E53" s="20">
        <f>E39-E52</f>
        <v>19576.800000000017</v>
      </c>
      <c r="F53" s="32">
        <f>E53/D53*100</f>
        <v>-63.711008054674089</v>
      </c>
      <c r="G53" s="32">
        <f>E53-D53</f>
        <v>50304.300000000076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2020-06-10T07:49:09Z</cp:lastPrinted>
  <dcterms:created xsi:type="dcterms:W3CDTF">2003-09-26T11:31:27Z</dcterms:created>
  <dcterms:modified xsi:type="dcterms:W3CDTF">2020-06-10T08:31:28Z</dcterms:modified>
</cp:coreProperties>
</file>