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86D88B4A-9C3D-4A60-B5C6-0A39933DFB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<sst xmlns="http://schemas.openxmlformats.org/spreadsheetml/2006/main" count="97" uniqueCount="97">
  <si>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</si>
  <si>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</si>
  <si>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</si>
  <si>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</si>
  <si>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</si>
  <si>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</si>
  <si>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</si>
  <si>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</si>
  <si>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</si>
  <si>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</si>
  <si>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</si>
  <si>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</si>
  <si>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</si>
  <si>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</si>
  <si>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</si>
  <si>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</si>
  <si>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</si>
  <si>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</si>
  <si>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</si>
  <si>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</si>
  <si>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</si>
  <si>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</si>
  <si>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</si>
  <si>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</si>
  <si>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</si>
  <si>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</si>
  <si>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</si>
  <si>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</si>
  <si>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</si>
  <si>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</si>
  <si>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</si>
  <si>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</si>
  <si>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</si>
  <si>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</si>
  <si>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</si>
  <si>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</si>
  <si>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</si>
  <si>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</si>
  <si>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</si>
  <si>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</si>
  <si>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</si>
  <si>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</si>
  <si>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</si>
  <si>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</si>
  <si>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</si>
  <si>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</si>
  <si>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</si>
  <si>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</si>
  <si>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</si>
  <si>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</si>
  <si>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</si>
  <si>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</si>
  <si>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</si>
  <si>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</si>
  <si>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</si>
  <si>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</si>
  <si>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</si>
  <si>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</si>
  <si>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</si>
  <si>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</si>
  <si>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</si>
  <si>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</si>
  <si>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</si>
  <si>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</si>
  <si>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</si>
  <si>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</si>
  <si>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</si>
  <si>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</si>
  <si>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</si>
  <si>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</si>
  <si>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</si>
  <si>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</si>
  <si>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</si>
  <si>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</si>
  <si>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</si>
  <si>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</si>
  <si>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</si>
  <si>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</si>
  <si>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</si>
  <si>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</si>
  <si>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</si>
  <si>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</si>
  <si>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</si>
  <si>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</si>
  <si>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</si>
  <si>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</si>
  <si>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</si>
  <si>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</si>
  <si>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</si>
  <si>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</si>
  <si>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</si>
  <si>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</si>
  <si>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</si>
  <si>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</si>
  <si>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01.07.2021 год</t>
  </si>
  <si>
    <t>на 01.07.2021года</t>
  </si>
  <si>
    <t>кассовое исполнение на  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</si>
</sst>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48" sqref="E4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140613</v>
      </c>
      <c r="E8" s="20">
        <v>83237.399999999994</v>
      </c>
      <c r="F8" s="32">
        <f t="shared" ref="F8:F38" si="0">E8/D8*100</f>
        <v>59.196091399799442</v>
      </c>
      <c r="G8" s="32">
        <f>E8-D8</f>
        <v>-57375.600000000006</v>
      </c>
      <c r="H8" s="34">
        <f>E8/C8*100</f>
        <v>59.196091399799442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854.7</v>
      </c>
      <c r="E9" s="20">
        <v>1019.7</v>
      </c>
      <c r="F9" s="32">
        <f t="shared" si="0"/>
        <v>119.30501930501931</v>
      </c>
      <c r="G9" s="32">
        <f t="shared" ref="G9:G39" si="1">E9-D9</f>
        <v>165</v>
      </c>
      <c r="H9" s="34">
        <f t="shared" ref="H9:H52" si="2">E9/C9*100</f>
        <v>119.30501930501931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11.4</v>
      </c>
      <c r="E10" s="20">
        <v>2177.4</v>
      </c>
      <c r="F10" s="32">
        <f t="shared" si="0"/>
        <v>19100</v>
      </c>
      <c r="G10" s="32">
        <f t="shared" si="1"/>
        <v>2166</v>
      </c>
      <c r="H10" s="34">
        <f t="shared" si="2"/>
        <v>19100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18.399999999999999</v>
      </c>
      <c r="E11" s="20">
        <v>736.9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2037.1</v>
      </c>
      <c r="F12" s="32">
        <f t="shared" si="0"/>
        <v>47.044016442658538</v>
      </c>
      <c r="G12" s="32">
        <f t="shared" si="1"/>
        <v>-2293.1</v>
      </c>
      <c r="H12" s="34">
        <f t="shared" si="2"/>
        <v>47.044016442658538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599</v>
      </c>
      <c r="F13" s="32">
        <f t="shared" si="0"/>
        <v>60.911124669513924</v>
      </c>
      <c r="G13" s="32">
        <f t="shared" si="1"/>
        <v>-384.4</v>
      </c>
      <c r="H13" s="34">
        <f t="shared" si="2"/>
        <v>60.911124669513924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268.8</v>
      </c>
      <c r="F14" s="32">
        <f t="shared" si="0"/>
        <v>83.245586868999695</v>
      </c>
      <c r="G14" s="32">
        <f t="shared" si="1"/>
        <v>-54.099999999999966</v>
      </c>
      <c r="H14" s="34">
        <f t="shared" si="2"/>
        <v>83.245586868999695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-85.1</v>
      </c>
      <c r="F16" s="32" t="e">
        <f t="shared" si="0"/>
        <v>#DIV/0!</v>
      </c>
      <c r="G16" s="32">
        <f t="shared" si="1"/>
        <v>-85.1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6054.2</v>
      </c>
      <c r="E21" s="20">
        <v>3494.4</v>
      </c>
      <c r="F21" s="32">
        <f t="shared" si="0"/>
        <v>57.718608569257711</v>
      </c>
      <c r="G21" s="32">
        <f t="shared" si="1"/>
        <v>-2559.7999999999997</v>
      </c>
      <c r="H21" s="34">
        <f t="shared" si="2"/>
        <v>56.35947227508791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71.3</v>
      </c>
      <c r="F22" s="32">
        <f t="shared" si="0"/>
        <v>91.881443298969074</v>
      </c>
      <c r="G22" s="32">
        <f t="shared" si="1"/>
        <v>-6.2999999999999972</v>
      </c>
      <c r="H22" s="34">
        <f t="shared" si="2"/>
        <v>91.881443298969074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7434.9</v>
      </c>
      <c r="E23" s="20">
        <v>2750.4</v>
      </c>
      <c r="F23" s="32">
        <f>E23/D23*100</f>
        <v>36.993100108945654</v>
      </c>
      <c r="G23" s="32">
        <f>E23-D23</f>
        <v>-4684.5</v>
      </c>
      <c r="H23" s="34">
        <f>E23/C23*100</f>
        <v>37.028460647836511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336.6</v>
      </c>
      <c r="E24" s="20">
        <v>4069.2</v>
      </c>
      <c r="F24" s="32">
        <f t="shared" si="0"/>
        <v>1208.9126559714794</v>
      </c>
      <c r="G24" s="32">
        <f t="shared" si="1"/>
        <v>3732.6</v>
      </c>
      <c r="H24" s="34">
        <f t="shared" si="2"/>
        <v>2712.8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237.6</v>
      </c>
      <c r="E26" s="20">
        <v>28.7</v>
      </c>
      <c r="F26" s="32">
        <f t="shared" si="0"/>
        <v>12.07912457912458</v>
      </c>
      <c r="G26" s="32">
        <f t="shared" si="1"/>
        <v>-208.9</v>
      </c>
      <c r="H26" s="34">
        <f t="shared" si="2"/>
        <v>12.07912457912458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37.6</v>
      </c>
      <c r="F27" s="32" t="e">
        <f t="shared" si="0"/>
        <v>#DIV/0!</v>
      </c>
      <c r="G27" s="32">
        <f t="shared" si="1"/>
        <v>37.6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161274.90000000002</v>
      </c>
      <c r="E30" s="23">
        <f>SUM(E8:E29)</f>
        <v>100442.79999999997</v>
      </c>
      <c r="F30" s="33">
        <f t="shared" si="0"/>
        <v>62.280491260574308</v>
      </c>
      <c r="G30" s="33">
        <f t="shared" si="1"/>
        <v>-60832.100000000049</v>
      </c>
      <c r="H30" s="35">
        <f t="shared" si="2"/>
        <v>62.298917304276181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311265.59999999998</v>
      </c>
      <c r="E31" s="22">
        <f>E32+E33+E34+E35+E36+E37+E38</f>
        <v>190582.80000000002</v>
      </c>
      <c r="F31" s="33">
        <f t="shared" si="0"/>
        <v>61.228352892192405</v>
      </c>
      <c r="G31" s="33">
        <f t="shared" si="1"/>
        <v>-120682.79999999996</v>
      </c>
      <c r="H31" s="35">
        <f t="shared" si="2"/>
        <v>72.667139973508043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440.7</v>
      </c>
      <c r="F32" s="32">
        <f t="shared" si="0"/>
        <v>58.332230311052278</v>
      </c>
      <c r="G32" s="32">
        <f t="shared" si="1"/>
        <v>-314.8</v>
      </c>
      <c r="H32" s="34">
        <f t="shared" si="2"/>
        <v>58.332230311052278</v>
      </c>
    </row>
    <row r="33" spans="1:8" x14ac:dyDescent="0.2">
      <c r="A33" s="11"/>
      <c r="B33" s="18" t="s">
        <v>11</v>
      </c>
      <c r="C33" s="20">
        <v>1696.4</v>
      </c>
      <c r="D33" s="20">
        <v>50792.2</v>
      </c>
      <c r="E33" s="20">
        <v>18662.900000000001</v>
      </c>
      <c r="F33" s="32">
        <f t="shared" si="0"/>
        <v>36.743633865042277</v>
      </c>
      <c r="G33" s="32">
        <f t="shared" si="1"/>
        <v>-32129.299999999996</v>
      </c>
      <c r="H33" s="34">
        <f t="shared" si="2"/>
        <v>1100.147370903089</v>
      </c>
    </row>
    <row r="34" spans="1:8" x14ac:dyDescent="0.2">
      <c r="A34" s="11"/>
      <c r="B34" s="18" t="s">
        <v>22</v>
      </c>
      <c r="C34" s="20">
        <v>259816.3</v>
      </c>
      <c r="D34" s="20">
        <v>259816.3</v>
      </c>
      <c r="E34" s="20">
        <v>170289.7</v>
      </c>
      <c r="F34" s="32">
        <f t="shared" si="0"/>
        <v>65.542346650306399</v>
      </c>
      <c r="G34" s="32">
        <f t="shared" si="1"/>
        <v>-89526.599999999977</v>
      </c>
      <c r="H34" s="34">
        <f t="shared" si="2"/>
        <v>65.542346650306399</v>
      </c>
    </row>
    <row r="35" spans="1:8" x14ac:dyDescent="0.2">
      <c r="A35" s="11"/>
      <c r="B35" s="18" t="s">
        <v>72</v>
      </c>
      <c r="C35" s="20"/>
      <c r="D35" s="20">
        <v>577.1</v>
      </c>
      <c r="E35" s="20">
        <v>549</v>
      </c>
      <c r="F35" s="32">
        <f t="shared" si="0"/>
        <v>95.130826546525725</v>
      </c>
      <c r="G35" s="32">
        <f t="shared" si="1"/>
        <v>-28.100000000000023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1341.3</v>
      </c>
      <c r="F36" s="32" t="e">
        <f t="shared" si="0"/>
        <v>#DIV/0!</v>
      </c>
      <c r="G36" s="32">
        <f>E36-D36</f>
        <v>1341.3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-1676</v>
      </c>
      <c r="E38" s="20">
        <v>-1701.3</v>
      </c>
      <c r="F38" s="32">
        <f t="shared" si="0"/>
        <v>101.50954653937947</v>
      </c>
      <c r="G38" s="32">
        <f>E38-D38</f>
        <v>-25.299999999999955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472540.5</v>
      </c>
      <c r="E39" s="23">
        <f>E30+E31</f>
        <v>291025.59999999998</v>
      </c>
      <c r="F39" s="33">
        <f>E39/D39*100</f>
        <v>61.587440653235006</v>
      </c>
      <c r="G39" s="33">
        <f t="shared" si="1"/>
        <v>-181514.90000000002</v>
      </c>
      <c r="H39" s="35">
        <f t="shared" si="2"/>
        <v>68.719896367233261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45073.4</v>
      </c>
      <c r="E41" s="20">
        <v>17046.900000000001</v>
      </c>
      <c r="F41" s="32">
        <f t="shared" ref="F41:F52" si="3">E41/D41*100</f>
        <v>37.820310870713101</v>
      </c>
      <c r="G41" s="32">
        <f t="shared" ref="G41:G52" si="4">E41-D41</f>
        <v>-28026.5</v>
      </c>
      <c r="H41" s="34">
        <f t="shared" si="2"/>
        <v>52.536381511227269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7468.5</v>
      </c>
      <c r="E44" s="20">
        <v>2774.9</v>
      </c>
      <c r="F44" s="32">
        <f>E44/D44*100</f>
        <v>37.1547164758653</v>
      </c>
      <c r="G44" s="32">
        <f>E44-D44</f>
        <v>-4693.6000000000004</v>
      </c>
      <c r="H44" s="34">
        <f>E44/C44*100</f>
        <v>53.844959736101686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46101.2</v>
      </c>
      <c r="E45" s="20">
        <v>21369.599999999999</v>
      </c>
      <c r="F45" s="32">
        <f>E45/D45*100</f>
        <v>46.353674090913032</v>
      </c>
      <c r="G45" s="32">
        <f>E45-D45</f>
        <v>-24731.599999999999</v>
      </c>
      <c r="H45" s="34">
        <f>E45/C45*100</f>
        <v>3918.870346598203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302892.40000000002</v>
      </c>
      <c r="E46" s="20">
        <v>168426.9</v>
      </c>
      <c r="F46" s="32">
        <f t="shared" si="3"/>
        <v>55.60618226142352</v>
      </c>
      <c r="G46" s="32">
        <f t="shared" si="4"/>
        <v>-134465.50000000003</v>
      </c>
      <c r="H46" s="34">
        <f t="shared" si="2"/>
        <v>60.667706449777036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30460.799999999999</v>
      </c>
      <c r="E47" s="20">
        <v>14519.8</v>
      </c>
      <c r="F47" s="32">
        <f t="shared" si="3"/>
        <v>47.667165668662676</v>
      </c>
      <c r="G47" s="32">
        <f t="shared" si="4"/>
        <v>-15941</v>
      </c>
      <c r="H47" s="34">
        <f t="shared" si="2"/>
        <v>48.998751392029156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59993.4</v>
      </c>
      <c r="E49" s="20">
        <v>31536.5</v>
      </c>
      <c r="F49" s="32">
        <f t="shared" si="3"/>
        <v>52.566615661056048</v>
      </c>
      <c r="G49" s="32">
        <f t="shared" si="4"/>
        <v>-28456.9</v>
      </c>
      <c r="H49" s="34">
        <f t="shared" si="2"/>
        <v>52.631535028721913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12178.2</v>
      </c>
      <c r="E50" s="20">
        <v>7442.1</v>
      </c>
      <c r="F50" s="32">
        <f t="shared" si="3"/>
        <v>61.110016258560371</v>
      </c>
      <c r="G50" s="32">
        <f t="shared" si="4"/>
        <v>-4736.1000000000004</v>
      </c>
      <c r="H50" s="34">
        <f t="shared" si="2"/>
        <v>97.669199574786418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5702.5</v>
      </c>
      <c r="F51" s="32">
        <f>E51/D51*100</f>
        <v>58.332821866241133</v>
      </c>
      <c r="G51" s="32">
        <f>E51-D51</f>
        <v>-4073.2999999999993</v>
      </c>
      <c r="H51" s="34">
        <f>E51/C51*100</f>
        <v>58.332821866241133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515022.60000000003</v>
      </c>
      <c r="E52" s="22">
        <f>SUM(E41:E51)</f>
        <v>269019.19999999995</v>
      </c>
      <c r="F52" s="33">
        <f t="shared" si="3"/>
        <v>52.234445634036241</v>
      </c>
      <c r="G52" s="33">
        <f t="shared" si="4"/>
        <v>-246003.40000000008</v>
      </c>
      <c r="H52" s="35">
        <f t="shared" si="2"/>
        <v>63.523523514068849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-42482.100000000035</v>
      </c>
      <c r="E53" s="20">
        <f>E39-E52</f>
        <v>22006.400000000023</v>
      </c>
      <c r="F53" s="32">
        <f>E53/D53*100</f>
        <v>-51.801582313492048</v>
      </c>
      <c r="G53" s="32">
        <f>E53-D53</f>
        <v>64488.500000000058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2021-07-19T07:51:07Z</dcterms:modified>
</cp:coreProperties>
</file>