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<sst xmlns="http://schemas.openxmlformats.org/spreadsheetml/2006/main" count="99" uniqueCount="99">
  <si>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</si>
  <si>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</si>
  <si>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</si>
  <si>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</si>
  <si>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</si>
  <si>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</si>
  <si>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</si>
  <si>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</si>
  <si>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</si>
  <si>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</si>
  <si>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</si>
  <si>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</si>
  <si>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</si>
  <si>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</si>
  <si>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</si>
  <si>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</si>
  <si>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</si>
  <si>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</si>
  <si>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</si>
  <si>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</si>
  <si>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</si>
  <si>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</si>
  <si>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</si>
  <si>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</si>
  <si>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</si>
  <si>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</si>
  <si>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</si>
  <si>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</si>
  <si>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</si>
  <si>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</si>
  <si>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</si>
  <si>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</si>
  <si>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</si>
  <si>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</si>
  <si>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</si>
  <si>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</si>
  <si>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</si>
  <si>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</si>
  <si>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</si>
  <si>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</si>
  <si>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</si>
  <si>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</si>
  <si>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</si>
  <si>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</si>
  <si>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</si>
  <si>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</si>
  <si>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</si>
  <si>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</si>
  <si>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</si>
  <si>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</si>
  <si>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</si>
  <si>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</si>
  <si>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</si>
  <si>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</si>
  <si>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</si>
  <si>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</si>
  <si>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</si>
  <si>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</si>
  <si>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</si>
  <si>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</si>
  <si>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</si>
  <si>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</si>
  <si>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</si>
  <si>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</si>
  <si>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</si>
  <si>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</si>
  <si>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</si>
  <si>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</si>
  <si>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</si>
  <si>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</si>
  <si>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</si>
  <si>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</si>
  <si>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</si>
  <si>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</si>
  <si>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</si>
  <si>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</si>
  <si>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</si>
  <si>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</si>
  <si>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</si>
  <si>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</si>
  <si>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</si>
  <si>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</si>
  <si>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</si>
  <si>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</si>
  <si>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</si>
  <si>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</si>
  <si>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</si>
  <si>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</si>
  <si>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</si>
  <si>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</si>
  <si>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</si>
  <si>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</si>
  <si>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2023 год</t>
  </si>
  <si>
    <t>уточненный бюджет  2023год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</si>
  <si>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</si>
  <si>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</si>
  <si>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по исполнению бюджета муниципального района "Курчатовский район" на 01.08.2023 год</t>
  </si>
  <si>
    <t>на 01.08.2023года</t>
  </si>
  <si>
    <t>кассовое исполнение на  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</si>
</sst>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42" zoomScaleNormal="100" zoomScaleSheetLayoutView="100" workbookViewId="0">
      <selection activeCell="E44" sqref="E44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92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93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152203.20000000001</v>
      </c>
      <c r="D8" s="28">
        <v>152203.20000000001</v>
      </c>
      <c r="E8" s="28">
        <v>80362.600000000006</v>
      </c>
      <c r="F8" s="29">
        <f t="shared" ref="F8:F39" si="0">E8/D8*100</f>
        <v>52.799546921483909</v>
      </c>
      <c r="G8" s="29">
        <f>E8-D8</f>
        <v>-71840.600000000006</v>
      </c>
      <c r="H8" s="30">
        <f>E8/C8*100</f>
        <v>52.799546921483909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>
        <v>-64.7</v>
      </c>
      <c r="F9" s="29"/>
      <c r="G9" s="29">
        <f t="shared" ref="G9:G40" si="1">E9-D9</f>
        <v>-64.7</v>
      </c>
      <c r="H9" s="30"/>
    </row>
    <row r="10" spans="1:8" x14ac:dyDescent="0.2">
      <c r="A10" s="11" t="s">
        <v>35</v>
      </c>
      <c r="B10" s="27" t="s">
        <v>34</v>
      </c>
      <c r="C10" s="28">
        <v>258.8</v>
      </c>
      <c r="D10" s="28">
        <v>328.3</v>
      </c>
      <c r="E10" s="28">
        <v>343.7</v>
      </c>
      <c r="F10" s="29">
        <f t="shared" si="0"/>
        <v>104.69083155650318</v>
      </c>
      <c r="G10" s="29">
        <f t="shared" si="1"/>
        <v>15.399999999999977</v>
      </c>
      <c r="H10" s="30">
        <f t="shared" ref="H10:H53" si="2">E10/C10*100</f>
        <v>132.80525502318392</v>
      </c>
    </row>
    <row r="11" spans="1:8" ht="36" x14ac:dyDescent="0.2">
      <c r="A11" s="11" t="s">
        <v>86</v>
      </c>
      <c r="B11" s="27" t="s">
        <v>87</v>
      </c>
      <c r="C11" s="28">
        <v>2004.9</v>
      </c>
      <c r="D11" s="28">
        <v>2004.9</v>
      </c>
      <c r="E11" s="28">
        <v>1154.7</v>
      </c>
      <c r="F11" s="29">
        <f t="shared" si="0"/>
        <v>57.593894957354486</v>
      </c>
      <c r="G11" s="29">
        <f>E11-D11</f>
        <v>-850.2</v>
      </c>
      <c r="H11" s="30">
        <f>E11/C11*100</f>
        <v>57.593894957354486</v>
      </c>
    </row>
    <row r="12" spans="1:8" x14ac:dyDescent="0.2">
      <c r="A12" s="11" t="s">
        <v>73</v>
      </c>
      <c r="B12" s="27" t="s">
        <v>74</v>
      </c>
      <c r="C12" s="28">
        <v>4550</v>
      </c>
      <c r="D12" s="28">
        <v>4550</v>
      </c>
      <c r="E12" s="28">
        <v>2922.7</v>
      </c>
      <c r="F12" s="29">
        <f t="shared" si="0"/>
        <v>64.235164835164824</v>
      </c>
      <c r="G12" s="29">
        <f t="shared" si="1"/>
        <v>-1627.3000000000002</v>
      </c>
      <c r="H12" s="30">
        <f t="shared" si="2"/>
        <v>64.235164835164824</v>
      </c>
    </row>
    <row r="13" spans="1:8" ht="48" x14ac:dyDescent="0.2">
      <c r="A13" s="26" t="s">
        <v>79</v>
      </c>
      <c r="B13" s="31" t="s">
        <v>78</v>
      </c>
      <c r="C13" s="28">
        <v>2882.1</v>
      </c>
      <c r="D13" s="28">
        <v>2707.6</v>
      </c>
      <c r="E13" s="28">
        <v>1496.7</v>
      </c>
      <c r="F13" s="29">
        <f t="shared" si="0"/>
        <v>55.277736741025265</v>
      </c>
      <c r="G13" s="29">
        <f t="shared" si="1"/>
        <v>-1210.8999999999999</v>
      </c>
      <c r="H13" s="30">
        <f t="shared" si="2"/>
        <v>51.930883730613097</v>
      </c>
    </row>
    <row r="14" spans="1:8" ht="60" x14ac:dyDescent="0.2">
      <c r="A14" s="26" t="s">
        <v>80</v>
      </c>
      <c r="B14" s="31" t="s">
        <v>77</v>
      </c>
      <c r="C14" s="28">
        <v>369.2</v>
      </c>
      <c r="D14" s="28">
        <v>543.6</v>
      </c>
      <c r="E14" s="28">
        <v>689</v>
      </c>
      <c r="F14" s="29">
        <f t="shared" si="0"/>
        <v>126.747608535688</v>
      </c>
      <c r="G14" s="29">
        <f t="shared" si="1"/>
        <v>145.39999999999998</v>
      </c>
      <c r="H14" s="30">
        <f t="shared" si="2"/>
        <v>186.61971830985914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221.5</v>
      </c>
      <c r="F16" s="29"/>
      <c r="G16" s="29">
        <f t="shared" si="1"/>
        <v>221.5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3156.5</v>
      </c>
      <c r="D21" s="28">
        <v>3914.9</v>
      </c>
      <c r="E21" s="28">
        <v>2771.5</v>
      </c>
      <c r="F21" s="29">
        <f t="shared" si="0"/>
        <v>70.793634575595803</v>
      </c>
      <c r="G21" s="29">
        <f t="shared" si="1"/>
        <v>-1143.4000000000001</v>
      </c>
      <c r="H21" s="30">
        <f t="shared" si="2"/>
        <v>87.802946301283072</v>
      </c>
    </row>
    <row r="22" spans="1:8" ht="24" x14ac:dyDescent="0.2">
      <c r="A22" s="11" t="s">
        <v>43</v>
      </c>
      <c r="B22" s="27" t="s">
        <v>91</v>
      </c>
      <c r="C22" s="28">
        <v>58.7</v>
      </c>
      <c r="D22" s="28">
        <v>58.7</v>
      </c>
      <c r="E22" s="28">
        <v>60.5</v>
      </c>
      <c r="F22" s="29">
        <f t="shared" si="0"/>
        <v>103.06643952299829</v>
      </c>
      <c r="G22" s="29">
        <f t="shared" si="1"/>
        <v>1.7999999999999972</v>
      </c>
      <c r="H22" s="30">
        <f t="shared" si="2"/>
        <v>103.06643952299829</v>
      </c>
    </row>
    <row r="23" spans="1:8" x14ac:dyDescent="0.2">
      <c r="A23" s="11" t="s">
        <v>64</v>
      </c>
      <c r="B23" s="27" t="s">
        <v>65</v>
      </c>
      <c r="C23" s="28">
        <v>5121.1000000000004</v>
      </c>
      <c r="D23" s="28">
        <v>5133.5</v>
      </c>
      <c r="E23" s="28">
        <v>3397.6</v>
      </c>
      <c r="F23" s="29">
        <f>E23/D23*100</f>
        <v>66.18486412778806</v>
      </c>
      <c r="G23" s="29">
        <f>E23-D23</f>
        <v>-1735.9</v>
      </c>
      <c r="H23" s="30">
        <f>E23/C23*100</f>
        <v>66.345121165374621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3099.8</v>
      </c>
      <c r="E24" s="28">
        <v>3445.4</v>
      </c>
      <c r="F24" s="29">
        <f t="shared" si="0"/>
        <v>111.14910639396089</v>
      </c>
      <c r="G24" s="29">
        <f t="shared" si="1"/>
        <v>345.59999999999991</v>
      </c>
      <c r="H24" s="30">
        <f t="shared" si="2"/>
        <v>2296.9333333333334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18.100000000000001</v>
      </c>
      <c r="D26" s="28">
        <v>51.3</v>
      </c>
      <c r="E26" s="28">
        <v>35.6</v>
      </c>
      <c r="F26" s="29">
        <f t="shared" si="0"/>
        <v>69.39571150097467</v>
      </c>
      <c r="G26" s="29">
        <f t="shared" si="1"/>
        <v>-15.699999999999996</v>
      </c>
      <c r="H26" s="30">
        <f t="shared" si="2"/>
        <v>196.68508287292815</v>
      </c>
    </row>
    <row r="27" spans="1:8" x14ac:dyDescent="0.2">
      <c r="A27" s="11" t="s">
        <v>48</v>
      </c>
      <c r="B27" s="27" t="s">
        <v>49</v>
      </c>
      <c r="C27" s="28">
        <v>80</v>
      </c>
      <c r="D27" s="28">
        <v>80</v>
      </c>
      <c r="E27" s="28">
        <v>71</v>
      </c>
      <c r="F27" s="29">
        <f t="shared" si="0"/>
        <v>88.75</v>
      </c>
      <c r="G27" s="29">
        <f t="shared" si="1"/>
        <v>-9</v>
      </c>
      <c r="H27" s="30">
        <f t="shared" si="2"/>
        <v>88.75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170852.60000000003</v>
      </c>
      <c r="D30" s="33">
        <f>SUM(D8:D29)</f>
        <v>174675.8</v>
      </c>
      <c r="E30" s="33">
        <f>SUM(E8:E29)</f>
        <v>96907.8</v>
      </c>
      <c r="F30" s="34">
        <f t="shared" si="0"/>
        <v>55.478663901925742</v>
      </c>
      <c r="G30" s="34">
        <f t="shared" si="1"/>
        <v>-77767.999999999985</v>
      </c>
      <c r="H30" s="35">
        <f t="shared" si="2"/>
        <v>56.720120150351818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405735.9</v>
      </c>
      <c r="D31" s="36">
        <f>D32+D33+D34+D35+D36+D38+D39</f>
        <v>421124.70000000007</v>
      </c>
      <c r="E31" s="36">
        <f>E32+E33+E34+E35+E36+E38+E39+E37</f>
        <v>281401.5</v>
      </c>
      <c r="F31" s="34">
        <f t="shared" si="0"/>
        <v>66.821418928882565</v>
      </c>
      <c r="G31" s="34">
        <f t="shared" si="1"/>
        <v>-139723.20000000007</v>
      </c>
      <c r="H31" s="35">
        <f t="shared" si="2"/>
        <v>69.355829740478953</v>
      </c>
    </row>
    <row r="32" spans="1:8" x14ac:dyDescent="0.2">
      <c r="A32" s="11"/>
      <c r="B32" s="27" t="s">
        <v>10</v>
      </c>
      <c r="C32" s="28">
        <v>1451.4</v>
      </c>
      <c r="D32" s="28">
        <v>5888.7</v>
      </c>
      <c r="E32" s="28">
        <v>5404.8</v>
      </c>
      <c r="F32" s="29">
        <f t="shared" si="0"/>
        <v>91.782566610627143</v>
      </c>
      <c r="G32" s="29">
        <f t="shared" si="1"/>
        <v>-483.89999999999964</v>
      </c>
      <c r="H32" s="30">
        <f t="shared" si="2"/>
        <v>372.38528317486566</v>
      </c>
    </row>
    <row r="33" spans="1:8" x14ac:dyDescent="0.2">
      <c r="A33" s="11"/>
      <c r="B33" s="27" t="s">
        <v>11</v>
      </c>
      <c r="C33" s="28">
        <v>115601.8</v>
      </c>
      <c r="D33" s="28">
        <v>129095.6</v>
      </c>
      <c r="E33" s="28">
        <v>95570.4</v>
      </c>
      <c r="F33" s="29">
        <f t="shared" si="0"/>
        <v>74.030718320376522</v>
      </c>
      <c r="G33" s="29">
        <f t="shared" si="1"/>
        <v>-33525.200000000012</v>
      </c>
      <c r="H33" s="30">
        <f t="shared" si="2"/>
        <v>82.672069120030997</v>
      </c>
    </row>
    <row r="34" spans="1:8" x14ac:dyDescent="0.2">
      <c r="A34" s="11"/>
      <c r="B34" s="27" t="s">
        <v>22</v>
      </c>
      <c r="C34" s="28">
        <v>288682.7</v>
      </c>
      <c r="D34" s="28">
        <v>286249.09999999998</v>
      </c>
      <c r="E34" s="28">
        <v>180505.9</v>
      </c>
      <c r="F34" s="29">
        <f t="shared" si="0"/>
        <v>63.059027958515856</v>
      </c>
      <c r="G34" s="29">
        <f t="shared" si="1"/>
        <v>-105743.19999999998</v>
      </c>
      <c r="H34" s="30">
        <f t="shared" si="2"/>
        <v>62.527439295808165</v>
      </c>
    </row>
    <row r="35" spans="1:8" x14ac:dyDescent="0.2">
      <c r="A35" s="11"/>
      <c r="B35" s="27" t="s">
        <v>72</v>
      </c>
      <c r="C35" s="28"/>
      <c r="D35" s="28">
        <v>633.70000000000005</v>
      </c>
      <c r="E35" s="28">
        <v>562.29999999999995</v>
      </c>
      <c r="F35" s="29">
        <f t="shared" si="0"/>
        <v>88.732838882752077</v>
      </c>
      <c r="G35" s="29">
        <f t="shared" si="1"/>
        <v>-71.400000000000091</v>
      </c>
      <c r="H35" s="30"/>
    </row>
    <row r="36" spans="1:8" x14ac:dyDescent="0.2">
      <c r="A36" s="11"/>
      <c r="B36" s="27" t="s">
        <v>59</v>
      </c>
      <c r="C36" s="28"/>
      <c r="D36" s="28">
        <v>477.4</v>
      </c>
      <c r="E36" s="28">
        <v>577.9</v>
      </c>
      <c r="F36" s="29">
        <f t="shared" si="0"/>
        <v>121.05152911604524</v>
      </c>
      <c r="G36" s="29">
        <f>E36-D36</f>
        <v>100.5</v>
      </c>
      <c r="H36" s="30"/>
    </row>
    <row r="37" spans="1:8" ht="120.75" customHeight="1" x14ac:dyDescent="0.2">
      <c r="A37" s="11" t="s">
        <v>95</v>
      </c>
      <c r="B37" s="38" t="s">
        <v>94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>
        <v>3040.3</v>
      </c>
      <c r="E38" s="28">
        <v>3040.3</v>
      </c>
      <c r="F38" s="29">
        <f t="shared" si="0"/>
        <v>100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-4260.1000000000004</v>
      </c>
      <c r="E39" s="28">
        <v>-4260.1000000000004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576588.5</v>
      </c>
      <c r="D40" s="33">
        <f>D30+D31</f>
        <v>595800.5</v>
      </c>
      <c r="E40" s="33">
        <f>E30+E31</f>
        <v>378309.3</v>
      </c>
      <c r="F40" s="34">
        <f>E40/D40*100</f>
        <v>63.495968868774021</v>
      </c>
      <c r="G40" s="34">
        <f t="shared" si="1"/>
        <v>-217491.20000000001</v>
      </c>
      <c r="H40" s="35">
        <f t="shared" si="2"/>
        <v>65.611662390075423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47702.7</v>
      </c>
      <c r="D42" s="37">
        <v>70618.100000000006</v>
      </c>
      <c r="E42" s="28">
        <v>38791.300000000003</v>
      </c>
      <c r="F42" s="29">
        <f t="shared" ref="F42:F53" si="3">E42/D42*100</f>
        <v>54.93110123325323</v>
      </c>
      <c r="G42" s="29">
        <f t="shared" ref="G42:G53" si="4">E42-D42</f>
        <v>-31826.800000000003</v>
      </c>
      <c r="H42" s="30">
        <f t="shared" si="2"/>
        <v>81.318877128548294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120</v>
      </c>
      <c r="D44" s="37">
        <v>120</v>
      </c>
      <c r="E44" s="28">
        <v>0</v>
      </c>
      <c r="F44" s="29">
        <f t="shared" si="3"/>
        <v>0</v>
      </c>
      <c r="G44" s="29">
        <f t="shared" si="4"/>
        <v>-120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4954.5</v>
      </c>
      <c r="D45" s="37">
        <v>6065.5</v>
      </c>
      <c r="E45" s="28">
        <v>2918.5</v>
      </c>
      <c r="F45" s="29">
        <f>E45/D45*100</f>
        <v>48.116396010221749</v>
      </c>
      <c r="G45" s="29">
        <f>E45-D45</f>
        <v>-3147</v>
      </c>
      <c r="H45" s="30">
        <f>E45/C45*100</f>
        <v>58.906045009587245</v>
      </c>
    </row>
    <row r="46" spans="1:8" x14ac:dyDescent="0.2">
      <c r="A46" s="9" t="s">
        <v>75</v>
      </c>
      <c r="B46" s="27" t="s">
        <v>76</v>
      </c>
      <c r="C46" s="37">
        <v>1088.7</v>
      </c>
      <c r="D46" s="37">
        <v>8067.6</v>
      </c>
      <c r="E46" s="28">
        <v>964.5</v>
      </c>
      <c r="F46" s="29">
        <f>E46/D46*100</f>
        <v>11.955228320690168</v>
      </c>
      <c r="G46" s="29">
        <f>E46-D46</f>
        <v>-7103.1</v>
      </c>
      <c r="H46" s="30">
        <f>E46/C46*100</f>
        <v>88.591898594654168</v>
      </c>
    </row>
    <row r="47" spans="1:8" x14ac:dyDescent="0.2">
      <c r="A47" s="9" t="s">
        <v>29</v>
      </c>
      <c r="B47" s="27" t="s">
        <v>6</v>
      </c>
      <c r="C47" s="37">
        <v>416997.4</v>
      </c>
      <c r="D47" s="37">
        <v>426950.1</v>
      </c>
      <c r="E47" s="28">
        <v>276461.59999999998</v>
      </c>
      <c r="F47" s="29">
        <f t="shared" si="3"/>
        <v>64.752672502009005</v>
      </c>
      <c r="G47" s="29">
        <f t="shared" si="4"/>
        <v>-150488.5</v>
      </c>
      <c r="H47" s="30">
        <f t="shared" si="2"/>
        <v>66.298159173174682</v>
      </c>
    </row>
    <row r="48" spans="1:8" x14ac:dyDescent="0.2">
      <c r="A48" s="9" t="s">
        <v>30</v>
      </c>
      <c r="B48" s="27" t="s">
        <v>13</v>
      </c>
      <c r="C48" s="37">
        <v>29077.200000000001</v>
      </c>
      <c r="D48" s="37">
        <v>34890.300000000003</v>
      </c>
      <c r="E48" s="28">
        <v>21178.7</v>
      </c>
      <c r="F48" s="29">
        <f t="shared" si="3"/>
        <v>60.700825157708579</v>
      </c>
      <c r="G48" s="29">
        <f t="shared" si="4"/>
        <v>-13711.600000000002</v>
      </c>
      <c r="H48" s="30">
        <f t="shared" si="2"/>
        <v>72.836105264605948</v>
      </c>
    </row>
    <row r="49" spans="1:8" x14ac:dyDescent="0.2">
      <c r="A49" s="9" t="s">
        <v>31</v>
      </c>
      <c r="B49" s="27" t="s">
        <v>8</v>
      </c>
      <c r="C49" s="37">
        <v>2003</v>
      </c>
      <c r="D49" s="37">
        <v>2003</v>
      </c>
      <c r="E49" s="28">
        <v>1202.0999999999999</v>
      </c>
      <c r="F49" s="29">
        <f t="shared" si="3"/>
        <v>60.014977533699444</v>
      </c>
      <c r="G49" s="29">
        <f t="shared" si="4"/>
        <v>-800.90000000000009</v>
      </c>
      <c r="H49" s="30">
        <f t="shared" si="2"/>
        <v>60.014977533699444</v>
      </c>
    </row>
    <row r="50" spans="1:8" x14ac:dyDescent="0.2">
      <c r="A50" s="9" t="s">
        <v>32</v>
      </c>
      <c r="B50" s="27" t="s">
        <v>28</v>
      </c>
      <c r="C50" s="28">
        <v>57540.800000000003</v>
      </c>
      <c r="D50" s="28">
        <v>55141.9</v>
      </c>
      <c r="E50" s="28">
        <v>29584.5</v>
      </c>
      <c r="F50" s="29">
        <f t="shared" si="3"/>
        <v>53.651578926369972</v>
      </c>
      <c r="G50" s="29">
        <f t="shared" si="4"/>
        <v>-25557.4</v>
      </c>
      <c r="H50" s="30">
        <f t="shared" si="2"/>
        <v>51.414822178349972</v>
      </c>
    </row>
    <row r="51" spans="1:8" x14ac:dyDescent="0.2">
      <c r="A51" s="9" t="s">
        <v>54</v>
      </c>
      <c r="B51" s="27" t="s">
        <v>70</v>
      </c>
      <c r="C51" s="28">
        <v>10644.8</v>
      </c>
      <c r="D51" s="28">
        <v>11359.4</v>
      </c>
      <c r="E51" s="28">
        <v>7037.2</v>
      </c>
      <c r="F51" s="29">
        <f t="shared" si="3"/>
        <v>61.950455129672342</v>
      </c>
      <c r="G51" s="29">
        <f t="shared" si="4"/>
        <v>-4322.2</v>
      </c>
      <c r="H51" s="30">
        <f t="shared" si="2"/>
        <v>66.10927401172404</v>
      </c>
    </row>
    <row r="52" spans="1:8" x14ac:dyDescent="0.2">
      <c r="A52" s="9" t="s">
        <v>71</v>
      </c>
      <c r="B52" s="27" t="s">
        <v>55</v>
      </c>
      <c r="C52" s="28">
        <v>10959.4</v>
      </c>
      <c r="D52" s="28">
        <v>13999.7</v>
      </c>
      <c r="E52" s="28">
        <v>10346.6</v>
      </c>
      <c r="F52" s="29">
        <f>E52/D52*100</f>
        <v>73.905869411487387</v>
      </c>
      <c r="G52" s="29">
        <f>E52-D52</f>
        <v>-3653.1000000000004</v>
      </c>
      <c r="H52" s="30">
        <f>E52/C52*100</f>
        <v>94.40845301750096</v>
      </c>
    </row>
    <row r="53" spans="1:8" x14ac:dyDescent="0.2">
      <c r="A53" s="10">
        <v>9800</v>
      </c>
      <c r="B53" s="32" t="s">
        <v>42</v>
      </c>
      <c r="C53" s="36">
        <f>SUM(C42:C52)</f>
        <v>581088.50000000012</v>
      </c>
      <c r="D53" s="36">
        <f>SUM(D42:D52)</f>
        <v>629215.6</v>
      </c>
      <c r="E53" s="36">
        <f>SUM(E42:E52)</f>
        <v>388484.99999999994</v>
      </c>
      <c r="F53" s="34">
        <f t="shared" si="3"/>
        <v>61.741158356531521</v>
      </c>
      <c r="G53" s="34">
        <f t="shared" si="4"/>
        <v>-240730.60000000003</v>
      </c>
      <c r="H53" s="35">
        <f t="shared" si="2"/>
        <v>66.854704575981089</v>
      </c>
    </row>
    <row r="54" spans="1:8" x14ac:dyDescent="0.2">
      <c r="A54" s="10">
        <v>7900</v>
      </c>
      <c r="B54" s="32" t="s">
        <v>41</v>
      </c>
      <c r="C54" s="28">
        <f>C40-C53</f>
        <v>-4500.0000000001164</v>
      </c>
      <c r="D54" s="28">
        <f>D40-D53</f>
        <v>-33415.099999999977</v>
      </c>
      <c r="E54" s="28">
        <f>E40-E53</f>
        <v>-10175.699999999953</v>
      </c>
      <c r="F54" s="29">
        <f>E54/D54*100</f>
        <v>30.452400262156807</v>
      </c>
      <c r="G54" s="29">
        <f>E54-D54</f>
        <v>23239.400000000023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2023-08-10T11:26:58Z</cp:lastPrinted>
  <dcterms:created xsi:type="dcterms:W3CDTF">2003-09-26T11:31:27Z</dcterms:created>
  <dcterms:modified xsi:type="dcterms:W3CDTF">2023-08-10T11:27:18Z</dcterms:modified>
</cp:coreProperties>
</file>