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220" windowHeight="6315"/>
  </bookViews>
  <sheets>
    <sheet name="01" sheetId="38" r:id="rId1"/>
  </sheets>
  <definedNames>
    <definedName name="_xlnm.Print_Area" localSheetId="0">'01'!$A$1:$H$55</definedName>
  </definedNames>
  <calcPr calcId="145621"/>
</workbook>
</file>

<file path=xl/calcChain.xml><?xml version="1.0" encoding="utf-8"?>
<calcChain xmlns="http://schemas.openxmlformats.org/spreadsheetml/2006/main"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E52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26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<sst xmlns="http://schemas.openxmlformats.org/spreadsheetml/2006/main" count="97" uniqueCount="97">
  <si>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</si>
  <si>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</si>
  <si>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</si>
  <si>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</si>
  <si>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</si>
  <si>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</si>
  <si>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</si>
  <si>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</si>
  <si>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</si>
  <si>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</si>
  <si>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</si>
  <si>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</si>
  <si>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</si>
  <si>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</si>
  <si>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</si>
  <si>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</si>
  <si>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</si>
  <si>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</si>
  <si>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</si>
  <si>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</si>
  <si>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</si>
  <si>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</si>
  <si>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</si>
  <si>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</si>
  <si>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</si>
  <si>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</si>
  <si>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</si>
  <si>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</si>
  <si>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</si>
  <si>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</si>
  <si>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</si>
  <si>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</si>
  <si>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</si>
  <si>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</si>
  <si>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</si>
  <si>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</si>
  <si>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</si>
  <si>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</si>
  <si>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</si>
  <si>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</si>
  <si>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</si>
  <si>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</si>
  <si>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</si>
  <si>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</si>
  <si>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</si>
  <si>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</si>
  <si>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</si>
  <si>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</si>
  <si>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</si>
  <si>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</si>
  <si>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</si>
  <si>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</si>
  <si>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</si>
  <si>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</si>
  <si>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</si>
  <si>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</si>
  <si>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</si>
  <si>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</si>
  <si>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</si>
  <si>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</si>
  <si>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</si>
  <si>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</si>
  <si>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</si>
  <si>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</si>
  <si>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</si>
  <si>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</si>
  <si>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</si>
  <si>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</si>
  <si>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</si>
  <si>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</si>
  <si>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</si>
  <si>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</si>
  <si>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</si>
  <si>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</si>
  <si>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</si>
  <si>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</si>
  <si>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</si>
  <si>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</si>
  <si>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</si>
  <si>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</si>
  <si>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</si>
  <si>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</si>
  <si>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</si>
  <si>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</si>
  <si>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</si>
  <si>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</si>
  <si>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</si>
  <si>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</si>
  <si>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</si>
  <si>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</si>
  <si>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 xml:space="preserve"> Первоначальный бюджет района 2018 год</t>
  </si>
  <si>
    <t>000 1 05 02000 02 0000 110</t>
  </si>
  <si>
    <t>уточненный бюджет  2019год</t>
  </si>
  <si>
    <t>Платежи при польховании природными ресурсами</t>
  </si>
  <si>
    <t>по исполнению бюджета муниципального района "Курчатовский район" на 01.08.2019 год</t>
  </si>
  <si>
    <t>на 01.08.2019года</t>
  </si>
  <si>
    <t>кассовое исполнение на   01.08.2019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</si>
</sst>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1"/>
  <sheetViews>
    <sheetView tabSelected="1" view="pageBreakPreview" zoomScaleNormal="100" zoomScaleSheetLayoutView="100" workbookViewId="0">
      <selection activeCell="E42" sqref="E42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83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94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14</v>
      </c>
      <c r="B4" s="44" t="s">
        <v>1</v>
      </c>
      <c r="C4" s="44" t="s">
        <v>90</v>
      </c>
      <c r="D4" s="45" t="s">
        <v>95</v>
      </c>
      <c r="E4" s="46"/>
      <c r="F4" s="47"/>
      <c r="G4" s="24"/>
      <c r="H4" s="41" t="s">
        <v>58</v>
      </c>
    </row>
    <row r="5" spans="1:8" ht="48" x14ac:dyDescent="0.2">
      <c r="A5" s="44"/>
      <c r="B5" s="44"/>
      <c r="C5" s="44"/>
      <c r="D5" s="13" t="s">
        <v>92</v>
      </c>
      <c r="E5" s="14" t="s">
        <v>96</v>
      </c>
      <c r="F5" s="15" t="s">
        <v>56</v>
      </c>
      <c r="G5" s="15" t="s">
        <v>57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">
      <c r="A8" s="11" t="s">
        <v>15</v>
      </c>
      <c r="B8" s="18" t="s">
        <v>33</v>
      </c>
      <c r="C8" s="20">
        <v>109738.5</v>
      </c>
      <c r="D8" s="20">
        <v>109786.4</v>
      </c>
      <c r="E8" s="20">
        <v>67758.2</v>
      </c>
      <c r="F8" s="32">
        <f t="shared" ref="F8:F38" si="0">E8/D8*100</f>
        <v>61.718209177092973</v>
      </c>
      <c r="G8" s="32">
        <f>E8-D8</f>
        <v>-42028.2</v>
      </c>
      <c r="H8" s="34">
        <f>E8/C8*100</f>
        <v>61.745148694396221</v>
      </c>
    </row>
    <row r="9" spans="1:8" ht="24" x14ac:dyDescent="0.2">
      <c r="A9" s="11" t="s">
        <v>91</v>
      </c>
      <c r="B9" s="18" t="s">
        <v>2</v>
      </c>
      <c r="C9" s="20">
        <v>3491.9</v>
      </c>
      <c r="D9" s="20">
        <v>3491.9</v>
      </c>
      <c r="E9" s="20">
        <v>2229.6999999999998</v>
      </c>
      <c r="F9" s="32">
        <f t="shared" si="0"/>
        <v>63.853489504281328</v>
      </c>
      <c r="G9" s="32">
        <f t="shared" ref="G9:G39" si="1">E9-D9</f>
        <v>-1262.2000000000003</v>
      </c>
      <c r="H9" s="34">
        <f t="shared" ref="H9:H52" si="2">E9/C9*100</f>
        <v>63.853489504281328</v>
      </c>
    </row>
    <row r="10" spans="1:8" x14ac:dyDescent="0.2">
      <c r="A10" s="11" t="s">
        <v>35</v>
      </c>
      <c r="B10" s="18" t="s">
        <v>34</v>
      </c>
      <c r="C10" s="20">
        <v>259.89999999999998</v>
      </c>
      <c r="D10" s="20">
        <v>259.89999999999998</v>
      </c>
      <c r="E10" s="20">
        <v>33.9</v>
      </c>
      <c r="F10" s="32">
        <f t="shared" si="0"/>
        <v>13.043478260869565</v>
      </c>
      <c r="G10" s="32">
        <f t="shared" si="1"/>
        <v>-225.99999999999997</v>
      </c>
      <c r="H10" s="34">
        <f t="shared" si="2"/>
        <v>13.043478260869565</v>
      </c>
    </row>
    <row r="11" spans="1:8" ht="36" x14ac:dyDescent="0.2">
      <c r="A11" s="11" t="s">
        <v>86</v>
      </c>
      <c r="B11" s="18" t="s">
        <v>87</v>
      </c>
      <c r="C11" s="20">
        <v>77.3</v>
      </c>
      <c r="D11" s="20">
        <v>77.3</v>
      </c>
      <c r="E11" s="20">
        <v>32.4</v>
      </c>
      <c r="F11" s="32"/>
      <c r="G11" s="32"/>
      <c r="H11" s="34"/>
    </row>
    <row r="12" spans="1:8" x14ac:dyDescent="0.2">
      <c r="A12" s="11" t="s">
        <v>73</v>
      </c>
      <c r="B12" s="18" t="s">
        <v>74</v>
      </c>
      <c r="C12" s="20">
        <v>3739.6</v>
      </c>
      <c r="D12" s="20">
        <v>4196.1000000000004</v>
      </c>
      <c r="E12" s="20">
        <v>2333.1</v>
      </c>
      <c r="F12" s="32">
        <f t="shared" si="0"/>
        <v>55.601630085078988</v>
      </c>
      <c r="G12" s="32">
        <f t="shared" si="1"/>
        <v>-1863.0000000000005</v>
      </c>
      <c r="H12" s="34">
        <f t="shared" si="2"/>
        <v>62.389025564231474</v>
      </c>
    </row>
    <row r="13" spans="1:8" ht="48" x14ac:dyDescent="0.2">
      <c r="A13" s="36" t="s">
        <v>79</v>
      </c>
      <c r="B13" s="36" t="s">
        <v>78</v>
      </c>
      <c r="C13" s="20">
        <v>111.7</v>
      </c>
      <c r="D13" s="20">
        <v>111.7</v>
      </c>
      <c r="E13" s="20">
        <v>112</v>
      </c>
      <c r="F13" s="32">
        <f t="shared" si="0"/>
        <v>100.26857654431514</v>
      </c>
      <c r="G13" s="32">
        <f t="shared" si="1"/>
        <v>0.29999999999999716</v>
      </c>
      <c r="H13" s="34">
        <f t="shared" si="2"/>
        <v>100.26857654431514</v>
      </c>
    </row>
    <row r="14" spans="1:8" ht="60" x14ac:dyDescent="0.2">
      <c r="A14" s="36" t="s">
        <v>80</v>
      </c>
      <c r="B14" s="36" t="s">
        <v>77</v>
      </c>
      <c r="C14" s="20">
        <v>55.3</v>
      </c>
      <c r="D14" s="20">
        <v>55.3</v>
      </c>
      <c r="E14" s="20">
        <v>61.3</v>
      </c>
      <c r="F14" s="32">
        <f t="shared" si="0"/>
        <v>110.8499095840868</v>
      </c>
      <c r="G14" s="32">
        <f t="shared" si="1"/>
        <v>6</v>
      </c>
      <c r="H14" s="34">
        <f t="shared" si="2"/>
        <v>110.8499095840868</v>
      </c>
    </row>
    <row r="15" spans="1:8" ht="36" x14ac:dyDescent="0.2">
      <c r="A15" s="36" t="s">
        <v>82</v>
      </c>
      <c r="B15" s="36" t="s">
        <v>81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x14ac:dyDescent="0.2">
      <c r="A16" s="11" t="s">
        <v>85</v>
      </c>
      <c r="B16" s="18" t="s">
        <v>84</v>
      </c>
      <c r="C16" s="20"/>
      <c r="D16" s="20"/>
      <c r="E16" s="20">
        <v>0.7</v>
      </c>
      <c r="F16" s="32" t="e">
        <f t="shared" si="0"/>
        <v>#DIV/0!</v>
      </c>
      <c r="G16" s="32">
        <f t="shared" si="1"/>
        <v>0.7</v>
      </c>
      <c r="H16" s="34" t="e">
        <f t="shared" si="2"/>
        <v>#DIV/0!</v>
      </c>
    </row>
    <row r="17" spans="1:8" ht="28.5" hidden="1" customHeight="1" x14ac:dyDescent="0.2">
      <c r="A17" s="11" t="s">
        <v>39</v>
      </c>
      <c r="B17" s="18" t="s">
        <v>36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">
      <c r="A18" s="11" t="s">
        <v>40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">
      <c r="A19" s="11" t="s">
        <v>38</v>
      </c>
      <c r="B19" s="18" t="s">
        <v>37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">
      <c r="A20" s="11" t="s">
        <v>88</v>
      </c>
      <c r="B20" s="18" t="s">
        <v>89</v>
      </c>
      <c r="C20" s="20"/>
      <c r="D20" s="20"/>
      <c r="E20" s="20"/>
      <c r="F20" s="32"/>
      <c r="G20" s="32"/>
      <c r="H20" s="34"/>
    </row>
    <row r="21" spans="1:8" ht="24" x14ac:dyDescent="0.2">
      <c r="A21" s="11" t="s">
        <v>16</v>
      </c>
      <c r="B21" s="18" t="s">
        <v>12</v>
      </c>
      <c r="C21" s="20">
        <v>4487.3999999999996</v>
      </c>
      <c r="D21" s="20">
        <v>4255.3</v>
      </c>
      <c r="E21" s="20">
        <v>2372.6999999999998</v>
      </c>
      <c r="F21" s="32">
        <f t="shared" si="0"/>
        <v>55.758700914154105</v>
      </c>
      <c r="G21" s="32">
        <f t="shared" si="1"/>
        <v>-1882.6000000000004</v>
      </c>
      <c r="H21" s="34">
        <f t="shared" si="2"/>
        <v>52.874715871105757</v>
      </c>
    </row>
    <row r="22" spans="1:8" ht="24" x14ac:dyDescent="0.2">
      <c r="A22" s="11" t="s">
        <v>43</v>
      </c>
      <c r="B22" s="18" t="s">
        <v>93</v>
      </c>
      <c r="C22" s="20">
        <v>21.7</v>
      </c>
      <c r="D22" s="20">
        <v>350.2</v>
      </c>
      <c r="E22" s="20">
        <v>434</v>
      </c>
      <c r="F22" s="32">
        <f t="shared" si="0"/>
        <v>123.92918332381497</v>
      </c>
      <c r="G22" s="32">
        <f t="shared" si="1"/>
        <v>83.800000000000011</v>
      </c>
      <c r="H22" s="34">
        <f t="shared" si="2"/>
        <v>2000</v>
      </c>
    </row>
    <row r="23" spans="1:8" x14ac:dyDescent="0.2">
      <c r="A23" s="11" t="s">
        <v>64</v>
      </c>
      <c r="B23" s="18" t="s">
        <v>65</v>
      </c>
      <c r="C23" s="20">
        <v>6861.7</v>
      </c>
      <c r="D23" s="20">
        <v>6918.8</v>
      </c>
      <c r="E23" s="20">
        <v>4072.3</v>
      </c>
      <c r="F23" s="32">
        <f>E23/D23*100</f>
        <v>58.858472567497259</v>
      </c>
      <c r="G23" s="32">
        <f>E23-D23</f>
        <v>-2846.5</v>
      </c>
      <c r="H23" s="34">
        <f>E23/C23*100</f>
        <v>59.348266464578757</v>
      </c>
    </row>
    <row r="24" spans="1:8" ht="24" x14ac:dyDescent="0.2">
      <c r="A24" s="11" t="s">
        <v>44</v>
      </c>
      <c r="B24" s="18" t="s">
        <v>45</v>
      </c>
      <c r="C24" s="20">
        <v>150</v>
      </c>
      <c r="D24" s="20">
        <v>2177.3000000000002</v>
      </c>
      <c r="E24" s="20">
        <v>2707.9</v>
      </c>
      <c r="F24" s="32">
        <f t="shared" si="0"/>
        <v>124.36963211316767</v>
      </c>
      <c r="G24" s="32">
        <f t="shared" si="1"/>
        <v>530.59999999999991</v>
      </c>
      <c r="H24" s="34">
        <f t="shared" si="2"/>
        <v>1805.2666666666667</v>
      </c>
    </row>
    <row r="25" spans="1:8" x14ac:dyDescent="0.2">
      <c r="A25" s="11" t="s">
        <v>46</v>
      </c>
      <c r="B25" s="18" t="s">
        <v>47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">
      <c r="A26" s="11" t="s">
        <v>17</v>
      </c>
      <c r="B26" s="18" t="s">
        <v>18</v>
      </c>
      <c r="C26" s="20">
        <v>366.7</v>
      </c>
      <c r="D26" s="20">
        <v>366.7</v>
      </c>
      <c r="E26" s="20">
        <v>207.8</v>
      </c>
      <c r="F26" s="32">
        <f t="shared" si="0"/>
        <v>56.667575674938639</v>
      </c>
      <c r="G26" s="32">
        <f t="shared" si="1"/>
        <v>-158.89999999999998</v>
      </c>
      <c r="H26" s="34">
        <f t="shared" si="2"/>
        <v>56.667575674938639</v>
      </c>
    </row>
    <row r="27" spans="1:8" x14ac:dyDescent="0.2">
      <c r="A27" s="11" t="s">
        <v>48</v>
      </c>
      <c r="B27" s="18" t="s">
        <v>49</v>
      </c>
      <c r="C27" s="20">
        <v>0.3</v>
      </c>
      <c r="D27" s="20">
        <v>0.3</v>
      </c>
      <c r="E27" s="20">
        <v>-45.5</v>
      </c>
      <c r="F27" s="32">
        <f t="shared" si="0"/>
        <v>-15166.666666666668</v>
      </c>
      <c r="G27" s="32">
        <f t="shared" si="1"/>
        <v>-45.8</v>
      </c>
      <c r="H27" s="34">
        <f t="shared" si="2"/>
        <v>-15166.666666666668</v>
      </c>
    </row>
    <row r="28" spans="1:8" ht="24" x14ac:dyDescent="0.2">
      <c r="A28" s="11" t="s">
        <v>60</v>
      </c>
      <c r="B28" s="18" t="s">
        <v>61</v>
      </c>
      <c r="C28" s="20"/>
      <c r="D28" s="20"/>
      <c r="E28" s="20"/>
      <c r="F28" s="32"/>
      <c r="G28" s="32">
        <f t="shared" si="1"/>
        <v>0</v>
      </c>
      <c r="H28" s="34"/>
    </row>
    <row r="29" spans="1:8" ht="24" x14ac:dyDescent="0.2">
      <c r="A29" s="11" t="s">
        <v>62</v>
      </c>
      <c r="B29" s="18" t="s">
        <v>63</v>
      </c>
      <c r="C29" s="20"/>
      <c r="D29" s="20"/>
      <c r="E29" s="20"/>
      <c r="F29" s="32"/>
      <c r="G29" s="32">
        <f t="shared" si="1"/>
        <v>0</v>
      </c>
      <c r="H29" s="34"/>
    </row>
    <row r="30" spans="1:8" x14ac:dyDescent="0.2">
      <c r="A30" s="12" t="s">
        <v>20</v>
      </c>
      <c r="B30" s="19" t="s">
        <v>3</v>
      </c>
      <c r="C30" s="23">
        <f>SUM(C8:C27)</f>
        <v>129361.99999999999</v>
      </c>
      <c r="D30" s="23">
        <f>SUM(D8:D29)</f>
        <v>132047.19999999998</v>
      </c>
      <c r="E30" s="23">
        <f>SUM(E8:E29)</f>
        <v>82310.499999999985</v>
      </c>
      <c r="F30" s="33">
        <f t="shared" si="0"/>
        <v>62.334150212954157</v>
      </c>
      <c r="G30" s="33">
        <f t="shared" si="1"/>
        <v>-49736.7</v>
      </c>
      <c r="H30" s="35">
        <f t="shared" si="2"/>
        <v>63.628036053864342</v>
      </c>
    </row>
    <row r="31" spans="1:8" s="31" customFormat="1" x14ac:dyDescent="0.2">
      <c r="A31" s="12" t="s">
        <v>21</v>
      </c>
      <c r="B31" s="19" t="s">
        <v>9</v>
      </c>
      <c r="C31" s="22">
        <f>C32+C33+C34+C35+C36+C37+C38</f>
        <v>208121.5</v>
      </c>
      <c r="D31" s="22">
        <f>D32+D33+D34+D35+D36+D37+D38</f>
        <v>271679.8</v>
      </c>
      <c r="E31" s="22">
        <f>E32+E33+E34+E35+E36+E37+E38</f>
        <v>161762.70000000001</v>
      </c>
      <c r="F31" s="33">
        <f t="shared" si="0"/>
        <v>59.541673690866979</v>
      </c>
      <c r="G31" s="33">
        <f t="shared" si="1"/>
        <v>-109917.09999999998</v>
      </c>
      <c r="H31" s="35">
        <f t="shared" si="2"/>
        <v>77.725126909041123</v>
      </c>
    </row>
    <row r="32" spans="1:8" x14ac:dyDescent="0.2">
      <c r="A32" s="11"/>
      <c r="B32" s="18" t="s">
        <v>10</v>
      </c>
      <c r="C32" s="20">
        <v>9432</v>
      </c>
      <c r="D32" s="20">
        <v>11291.9</v>
      </c>
      <c r="E32" s="20">
        <v>8148</v>
      </c>
      <c r="F32" s="32">
        <f t="shared" si="0"/>
        <v>72.157918507957035</v>
      </c>
      <c r="G32" s="32">
        <f t="shared" si="1"/>
        <v>-3143.8999999999996</v>
      </c>
      <c r="H32" s="34">
        <f t="shared" si="2"/>
        <v>86.386768447837142</v>
      </c>
    </row>
    <row r="33" spans="1:8" x14ac:dyDescent="0.2">
      <c r="A33" s="11"/>
      <c r="B33" s="18" t="s">
        <v>11</v>
      </c>
      <c r="C33" s="20"/>
      <c r="D33" s="20">
        <v>61730.3</v>
      </c>
      <c r="E33" s="20">
        <v>7649.6</v>
      </c>
      <c r="F33" s="32">
        <f t="shared" si="0"/>
        <v>12.391969583818643</v>
      </c>
      <c r="G33" s="32">
        <f t="shared" si="1"/>
        <v>-54080.700000000004</v>
      </c>
      <c r="H33" s="34" t="e">
        <f t="shared" si="2"/>
        <v>#DIV/0!</v>
      </c>
    </row>
    <row r="34" spans="1:8" x14ac:dyDescent="0.2">
      <c r="A34" s="11"/>
      <c r="B34" s="18" t="s">
        <v>22</v>
      </c>
      <c r="C34" s="20">
        <v>198183.4</v>
      </c>
      <c r="D34" s="20">
        <v>198567.4</v>
      </c>
      <c r="E34" s="20">
        <v>146068.4</v>
      </c>
      <c r="F34" s="32">
        <f t="shared" si="0"/>
        <v>73.561118290313516</v>
      </c>
      <c r="G34" s="32">
        <f t="shared" si="1"/>
        <v>-52499</v>
      </c>
      <c r="H34" s="34">
        <f t="shared" si="2"/>
        <v>73.703650255268599</v>
      </c>
    </row>
    <row r="35" spans="1:8" x14ac:dyDescent="0.2">
      <c r="A35" s="11"/>
      <c r="B35" s="18" t="s">
        <v>72</v>
      </c>
      <c r="C35" s="20">
        <v>506.1</v>
      </c>
      <c r="D35" s="20">
        <v>1216.2</v>
      </c>
      <c r="E35" s="20">
        <v>1012.7</v>
      </c>
      <c r="F35" s="32">
        <f t="shared" si="0"/>
        <v>83.267554678506826</v>
      </c>
      <c r="G35" s="32">
        <f t="shared" si="1"/>
        <v>-203.5</v>
      </c>
      <c r="H35" s="34"/>
    </row>
    <row r="36" spans="1:8" x14ac:dyDescent="0.2">
      <c r="A36" s="11"/>
      <c r="B36" s="18" t="s">
        <v>59</v>
      </c>
      <c r="C36" s="20"/>
      <c r="D36" s="20">
        <v>119.4</v>
      </c>
      <c r="E36" s="20">
        <v>129.4</v>
      </c>
      <c r="F36" s="32">
        <f t="shared" si="0"/>
        <v>108.37520938023451</v>
      </c>
      <c r="G36" s="32">
        <f>E36-D36</f>
        <v>10</v>
      </c>
      <c r="H36" s="34" t="e">
        <f t="shared" si="2"/>
        <v>#DIV/0!</v>
      </c>
    </row>
    <row r="37" spans="1:8" ht="24" x14ac:dyDescent="0.2">
      <c r="A37" s="11" t="s">
        <v>66</v>
      </c>
      <c r="B37" s="18" t="s">
        <v>67</v>
      </c>
      <c r="C37" s="20"/>
      <c r="D37" s="20"/>
      <c r="E37" s="20"/>
      <c r="F37" s="32"/>
      <c r="G37" s="32"/>
      <c r="H37" s="34"/>
    </row>
    <row r="38" spans="1:8" ht="24" x14ac:dyDescent="0.2">
      <c r="A38" s="11" t="s">
        <v>68</v>
      </c>
      <c r="B38" s="18" t="s">
        <v>69</v>
      </c>
      <c r="C38" s="20"/>
      <c r="D38" s="20">
        <v>-1245.4000000000001</v>
      </c>
      <c r="E38" s="20">
        <v>-1245.4000000000001</v>
      </c>
      <c r="F38" s="32">
        <f t="shared" si="0"/>
        <v>100</v>
      </c>
      <c r="G38" s="32">
        <f>E38-D38</f>
        <v>0</v>
      </c>
      <c r="H38" s="34" t="e">
        <f t="shared" si="2"/>
        <v>#DIV/0!</v>
      </c>
    </row>
    <row r="39" spans="1:8" x14ac:dyDescent="0.2">
      <c r="A39" s="12" t="s">
        <v>23</v>
      </c>
      <c r="B39" s="19" t="s">
        <v>4</v>
      </c>
      <c r="C39" s="23">
        <f>C30+C31</f>
        <v>337483.5</v>
      </c>
      <c r="D39" s="23">
        <f>D30+D31</f>
        <v>403727</v>
      </c>
      <c r="E39" s="23">
        <f>E30+E31</f>
        <v>244073.2</v>
      </c>
      <c r="F39" s="33">
        <f>E39/D39*100</f>
        <v>60.455010440223219</v>
      </c>
      <c r="G39" s="33">
        <f t="shared" si="1"/>
        <v>-159653.79999999999</v>
      </c>
      <c r="H39" s="35">
        <f t="shared" si="2"/>
        <v>72.321520903984933</v>
      </c>
    </row>
    <row r="40" spans="1:8" x14ac:dyDescent="0.2">
      <c r="A40" s="11"/>
      <c r="B40" s="48" t="s">
        <v>24</v>
      </c>
      <c r="C40" s="49"/>
      <c r="D40" s="49"/>
      <c r="E40" s="49"/>
      <c r="F40" s="49"/>
      <c r="G40" s="49"/>
      <c r="H40" s="50"/>
    </row>
    <row r="41" spans="1:8" x14ac:dyDescent="0.2">
      <c r="A41" s="9" t="s">
        <v>5</v>
      </c>
      <c r="B41" s="18" t="s">
        <v>27</v>
      </c>
      <c r="C41" s="21">
        <v>31381.7</v>
      </c>
      <c r="D41" s="21">
        <v>37802.6</v>
      </c>
      <c r="E41" s="20">
        <v>19904.900000000001</v>
      </c>
      <c r="F41" s="32">
        <f t="shared" ref="F41:F52" si="3">E41/D41*100</f>
        <v>52.654843846719544</v>
      </c>
      <c r="G41" s="32">
        <f t="shared" ref="G41:G52" si="4">E41-D41</f>
        <v>-17897.699999999997</v>
      </c>
      <c r="H41" s="34">
        <f t="shared" si="2"/>
        <v>63.428367488058335</v>
      </c>
    </row>
    <row r="42" spans="1:8" x14ac:dyDescent="0.2">
      <c r="A42" s="9" t="s">
        <v>50</v>
      </c>
      <c r="B42" s="18" t="s">
        <v>51</v>
      </c>
      <c r="C42" s="21"/>
      <c r="D42" s="21"/>
      <c r="E42" s="20"/>
      <c r="F42" s="32"/>
      <c r="G42" s="32"/>
      <c r="H42" s="34"/>
    </row>
    <row r="43" spans="1:8" ht="24" x14ac:dyDescent="0.2">
      <c r="A43" s="9" t="s">
        <v>25</v>
      </c>
      <c r="B43" s="18" t="s">
        <v>26</v>
      </c>
      <c r="C43" s="21">
        <v>120</v>
      </c>
      <c r="D43" s="21">
        <v>220</v>
      </c>
      <c r="E43" s="20"/>
      <c r="F43" s="32">
        <f t="shared" si="3"/>
        <v>0</v>
      </c>
      <c r="G43" s="32">
        <f t="shared" si="4"/>
        <v>-220</v>
      </c>
      <c r="H43" s="34">
        <f t="shared" si="2"/>
        <v>0</v>
      </c>
    </row>
    <row r="44" spans="1:8" x14ac:dyDescent="0.2">
      <c r="A44" s="9" t="s">
        <v>52</v>
      </c>
      <c r="B44" s="18" t="s">
        <v>53</v>
      </c>
      <c r="C44" s="21">
        <v>4054.8</v>
      </c>
      <c r="D44" s="21">
        <v>9097.2000000000007</v>
      </c>
      <c r="E44" s="20">
        <v>1136.0999999999999</v>
      </c>
      <c r="F44" s="32">
        <f>E44/D44*100</f>
        <v>12.488457987072943</v>
      </c>
      <c r="G44" s="32">
        <f>E44-D44</f>
        <v>-7961.1</v>
      </c>
      <c r="H44" s="34">
        <f>E44/C44*100</f>
        <v>28.018644569399225</v>
      </c>
    </row>
    <row r="45" spans="1:8" x14ac:dyDescent="0.2">
      <c r="A45" s="9" t="s">
        <v>75</v>
      </c>
      <c r="B45" s="18" t="s">
        <v>76</v>
      </c>
      <c r="C45" s="21">
        <v>2356</v>
      </c>
      <c r="D45" s="21">
        <v>3566</v>
      </c>
      <c r="E45" s="20">
        <v>722.1</v>
      </c>
      <c r="F45" s="32">
        <f>E45/D45*100</f>
        <v>20.249579360628157</v>
      </c>
      <c r="G45" s="32">
        <f>E45-D45</f>
        <v>-2843.9</v>
      </c>
      <c r="H45" s="34">
        <f>E45/C45*100</f>
        <v>30.649405772495758</v>
      </c>
    </row>
    <row r="46" spans="1:8" x14ac:dyDescent="0.2">
      <c r="A46" s="9" t="s">
        <v>29</v>
      </c>
      <c r="B46" s="18" t="s">
        <v>6</v>
      </c>
      <c r="C46" s="21">
        <v>227905.4</v>
      </c>
      <c r="D46" s="21">
        <v>237293.2</v>
      </c>
      <c r="E46" s="20">
        <v>159826.20000000001</v>
      </c>
      <c r="F46" s="32">
        <f t="shared" si="3"/>
        <v>67.353889618412992</v>
      </c>
      <c r="G46" s="32">
        <f t="shared" si="4"/>
        <v>-77467</v>
      </c>
      <c r="H46" s="34">
        <f t="shared" si="2"/>
        <v>70.128307622373157</v>
      </c>
    </row>
    <row r="47" spans="1:8" x14ac:dyDescent="0.2">
      <c r="A47" s="9" t="s">
        <v>30</v>
      </c>
      <c r="B47" s="18" t="s">
        <v>13</v>
      </c>
      <c r="C47" s="21">
        <v>21240.1</v>
      </c>
      <c r="D47" s="21">
        <v>91946.1</v>
      </c>
      <c r="E47" s="20">
        <v>31409.599999999999</v>
      </c>
      <c r="F47" s="32">
        <f t="shared" si="3"/>
        <v>34.160883387114836</v>
      </c>
      <c r="G47" s="32">
        <f t="shared" si="4"/>
        <v>-60536.500000000007</v>
      </c>
      <c r="H47" s="34">
        <f t="shared" si="2"/>
        <v>147.87877646527087</v>
      </c>
    </row>
    <row r="48" spans="1:8" x14ac:dyDescent="0.2">
      <c r="A48" s="9" t="s">
        <v>31</v>
      </c>
      <c r="B48" s="18" t="s">
        <v>8</v>
      </c>
      <c r="C48" s="21">
        <v>10.5</v>
      </c>
      <c r="D48" s="21">
        <v>385.9</v>
      </c>
      <c r="E48" s="20">
        <v>94</v>
      </c>
      <c r="F48" s="32">
        <f t="shared" si="3"/>
        <v>24.358642135268205</v>
      </c>
      <c r="G48" s="32">
        <f t="shared" si="4"/>
        <v>-291.89999999999998</v>
      </c>
      <c r="H48" s="34">
        <f t="shared" si="2"/>
        <v>895.2380952380953</v>
      </c>
    </row>
    <row r="49" spans="1:8" x14ac:dyDescent="0.2">
      <c r="A49" s="9" t="s">
        <v>32</v>
      </c>
      <c r="B49" s="18" t="s">
        <v>28</v>
      </c>
      <c r="C49" s="20">
        <v>37376.5</v>
      </c>
      <c r="D49" s="20">
        <v>38007.9</v>
      </c>
      <c r="E49" s="20">
        <v>20142</v>
      </c>
      <c r="F49" s="32">
        <f t="shared" si="3"/>
        <v>52.994245933082325</v>
      </c>
      <c r="G49" s="32">
        <f t="shared" si="4"/>
        <v>-17865.900000000001</v>
      </c>
      <c r="H49" s="34">
        <f t="shared" si="2"/>
        <v>53.889476007651872</v>
      </c>
    </row>
    <row r="50" spans="1:8" x14ac:dyDescent="0.2">
      <c r="A50" s="9" t="s">
        <v>54</v>
      </c>
      <c r="B50" s="18" t="s">
        <v>70</v>
      </c>
      <c r="C50" s="20">
        <v>5511.7</v>
      </c>
      <c r="D50" s="20">
        <v>5606.6</v>
      </c>
      <c r="E50" s="20">
        <v>3714.1</v>
      </c>
      <c r="F50" s="32">
        <f t="shared" si="3"/>
        <v>66.245139656833004</v>
      </c>
      <c r="G50" s="32">
        <f t="shared" si="4"/>
        <v>-1892.5000000000005</v>
      </c>
      <c r="H50" s="34">
        <f t="shared" si="2"/>
        <v>67.385743055681544</v>
      </c>
    </row>
    <row r="51" spans="1:8" x14ac:dyDescent="0.2">
      <c r="A51" s="9" t="s">
        <v>71</v>
      </c>
      <c r="B51" s="18" t="s">
        <v>55</v>
      </c>
      <c r="C51" s="20">
        <v>7526.8</v>
      </c>
      <c r="D51" s="20">
        <v>7526.8</v>
      </c>
      <c r="E51" s="20">
        <v>5017.8999999999996</v>
      </c>
      <c r="F51" s="32">
        <f>E51/D51*100</f>
        <v>66.667109528617729</v>
      </c>
      <c r="G51" s="32">
        <f>E51-D51</f>
        <v>-2508.9000000000005</v>
      </c>
      <c r="H51" s="34">
        <f>E51/C51*100</f>
        <v>66.667109528617729</v>
      </c>
    </row>
    <row r="52" spans="1:8" x14ac:dyDescent="0.2">
      <c r="A52" s="10">
        <v>9800</v>
      </c>
      <c r="B52" s="19" t="s">
        <v>42</v>
      </c>
      <c r="C52" s="22">
        <f>SUM(C41:C51)</f>
        <v>337483.5</v>
      </c>
      <c r="D52" s="22">
        <f>SUM(D41:D51)</f>
        <v>431452.3</v>
      </c>
      <c r="E52" s="22">
        <f>SUM(E41:E51)</f>
        <v>241966.90000000002</v>
      </c>
      <c r="F52" s="33">
        <f t="shared" si="3"/>
        <v>56.081958538637998</v>
      </c>
      <c r="G52" s="33">
        <f t="shared" si="4"/>
        <v>-189485.39999999997</v>
      </c>
      <c r="H52" s="35">
        <f t="shared" si="2"/>
        <v>71.697401502591987</v>
      </c>
    </row>
    <row r="53" spans="1:8" x14ac:dyDescent="0.2">
      <c r="A53" s="10">
        <v>7900</v>
      </c>
      <c r="B53" s="19" t="s">
        <v>41</v>
      </c>
      <c r="C53" s="20">
        <f>C39-C52</f>
        <v>0</v>
      </c>
      <c r="D53" s="20">
        <f>D39-D52</f>
        <v>-27725.299999999988</v>
      </c>
      <c r="E53" s="20">
        <f>E39-E52</f>
        <v>2106.2999999999884</v>
      </c>
      <c r="F53" s="32">
        <f>E53/D53*100</f>
        <v>-7.5970323134465252</v>
      </c>
      <c r="G53" s="32">
        <f>E53-D53</f>
        <v>29831.599999999977</v>
      </c>
      <c r="H53" s="34" t="e">
        <f>E53/C53*100</f>
        <v>#DIV/0!</v>
      </c>
    </row>
    <row r="54" spans="1:8" x14ac:dyDescent="0.2">
      <c r="A54" s="17"/>
      <c r="B54" s="37"/>
      <c r="C54" s="38"/>
      <c r="D54" s="38"/>
      <c r="E54" s="38"/>
      <c r="F54" s="38"/>
      <c r="G54" s="38"/>
      <c r="H54" s="39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цукенгшщз</cp:lastModifiedBy>
  <cp:lastPrinted>2019-07-15T11:01:39Z</cp:lastPrinted>
  <dcterms:created xsi:type="dcterms:W3CDTF">2003-09-26T11:31:27Z</dcterms:created>
  <dcterms:modified xsi:type="dcterms:W3CDTF">2019-08-23T05:53:17Z</dcterms:modified>
</cp:coreProperties>
</file>