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220" windowHeight="6315"/>
  </bookViews>
  <sheets>
    <sheet name="01" sheetId="38" r:id="rId1"/>
  </sheets>
  <definedNames>
    <definedName name="_xlnm.Print_Area" localSheetId="0">'01'!$A$1:$H$55</definedName>
  </definedNames>
  <calcPr calcId="145621"/>
</workbook>
</file>

<file path=xl/calcChain.xml><?xml version="1.0" encoding="utf-8"?>
<calcChain xmlns="http://schemas.openxmlformats.org/spreadsheetml/2006/main"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26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<sst xmlns="http://schemas.openxmlformats.org/spreadsheetml/2006/main" count="97" uniqueCount="97">
  <si>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</si>
  <si>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</si>
  <si>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</si>
  <si>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</si>
  <si>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</si>
  <si>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</si>
  <si>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</si>
  <si>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</si>
  <si>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</si>
  <si>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</si>
  <si>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</si>
  <si>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</si>
  <si>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</si>
  <si>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</si>
  <si>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</si>
  <si>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</si>
  <si>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</si>
  <si>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</si>
  <si>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</si>
  <si>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</si>
  <si>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</si>
  <si>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</si>
  <si>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</si>
  <si>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</si>
  <si>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</si>
  <si>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</si>
  <si>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</si>
  <si>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</si>
  <si>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</si>
  <si>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</si>
  <si>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</si>
  <si>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</si>
  <si>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</si>
  <si>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</si>
  <si>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</si>
  <si>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</si>
  <si>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</si>
  <si>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</si>
  <si>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</si>
  <si>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</si>
  <si>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</si>
  <si>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</si>
  <si>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</si>
  <si>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</si>
  <si>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</si>
  <si>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</si>
  <si>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</si>
  <si>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</si>
  <si>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</si>
  <si>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</si>
  <si>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</si>
  <si>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</si>
  <si>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</si>
  <si>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</si>
  <si>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</si>
  <si>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</si>
  <si>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</si>
  <si>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</si>
  <si>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</si>
  <si>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</si>
  <si>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</si>
  <si>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</si>
  <si>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</si>
  <si>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</si>
  <si>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</si>
  <si>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</si>
  <si>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</si>
  <si>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</si>
  <si>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</si>
  <si>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</si>
  <si>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</si>
  <si>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</si>
  <si>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</si>
  <si>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</si>
  <si>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</si>
  <si>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</si>
  <si>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</si>
  <si>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</si>
  <si>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</si>
  <si>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</si>
  <si>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</si>
  <si>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</si>
  <si>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</si>
  <si>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</si>
  <si>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</si>
  <si>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</si>
  <si>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</si>
  <si>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</si>
  <si>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</si>
  <si>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</si>
  <si>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</si>
  <si>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</si>
  <si>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уточненный бюджет  2019год</t>
  </si>
  <si>
    <t>Платежи при польховании природными ресурсами</t>
  </si>
  <si>
    <t>за февраль 2019года</t>
  </si>
  <si>
    <t>кассовое исполнение за   февраль 2019 г.</t>
  </si>
  <si>
    <t>по исполнению бюджета муниципального района "Курчатовский район" за   февраль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</si>
</sst>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topLeftCell="A41" zoomScaleNormal="100" zoomScaleSheetLayoutView="100" workbookViewId="0">
      <selection activeCell="J7" sqref="J7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96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94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92</v>
      </c>
      <c r="E5" s="14" t="s">
        <v>95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109738.5</v>
      </c>
      <c r="D8" s="20">
        <v>109738.5</v>
      </c>
      <c r="E8" s="20">
        <v>17239.2</v>
      </c>
      <c r="F8" s="32">
        <f t="shared" ref="F8:F38" si="0">E8/D8*100</f>
        <v>15.709345398378874</v>
      </c>
      <c r="G8" s="32">
        <f>E8-D8</f>
        <v>-92499.3</v>
      </c>
      <c r="H8" s="34">
        <f>E8/C8*100</f>
        <v>15.709345398378874</v>
      </c>
    </row>
    <row r="9" spans="1:8" ht="24" x14ac:dyDescent="0.2">
      <c r="A9" s="11" t="s">
        <v>91</v>
      </c>
      <c r="B9" s="18" t="s">
        <v>2</v>
      </c>
      <c r="C9" s="20">
        <v>3491.9</v>
      </c>
      <c r="D9" s="20">
        <v>3491.9</v>
      </c>
      <c r="E9" s="20">
        <v>695.2</v>
      </c>
      <c r="F9" s="32">
        <f t="shared" si="0"/>
        <v>19.908932100002865</v>
      </c>
      <c r="G9" s="32">
        <f t="shared" ref="G9:G39" si="1">E9-D9</f>
        <v>-2796.7</v>
      </c>
      <c r="H9" s="34">
        <f t="shared" ref="H9:H52" si="2">E9/C9*100</f>
        <v>19.908932100002865</v>
      </c>
    </row>
    <row r="10" spans="1:8" x14ac:dyDescent="0.2">
      <c r="A10" s="11" t="s">
        <v>35</v>
      </c>
      <c r="B10" s="18" t="s">
        <v>34</v>
      </c>
      <c r="C10" s="20">
        <v>259.89999999999998</v>
      </c>
      <c r="D10" s="20">
        <v>259.89999999999998</v>
      </c>
      <c r="E10" s="20">
        <v>5.8</v>
      </c>
      <c r="F10" s="32">
        <f t="shared" si="0"/>
        <v>2.2316275490573299</v>
      </c>
      <c r="G10" s="32">
        <f t="shared" si="1"/>
        <v>-254.09999999999997</v>
      </c>
      <c r="H10" s="34">
        <f t="shared" si="2"/>
        <v>2.2316275490573299</v>
      </c>
    </row>
    <row r="11" spans="1:8" ht="36" x14ac:dyDescent="0.2">
      <c r="A11" s="11" t="s">
        <v>86</v>
      </c>
      <c r="B11" s="18" t="s">
        <v>87</v>
      </c>
      <c r="C11" s="20">
        <v>77.3</v>
      </c>
      <c r="D11" s="20">
        <v>77.3</v>
      </c>
      <c r="E11" s="20">
        <v>0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3739.6</v>
      </c>
      <c r="D12" s="20">
        <v>3739.6</v>
      </c>
      <c r="E12" s="20">
        <v>700.9</v>
      </c>
      <c r="F12" s="32">
        <f t="shared" si="0"/>
        <v>18.742646272328592</v>
      </c>
      <c r="G12" s="32">
        <f t="shared" si="1"/>
        <v>-3038.7</v>
      </c>
      <c r="H12" s="34">
        <f t="shared" si="2"/>
        <v>18.742646272328592</v>
      </c>
    </row>
    <row r="13" spans="1:8" ht="48" x14ac:dyDescent="0.2">
      <c r="A13" s="36" t="s">
        <v>79</v>
      </c>
      <c r="B13" s="36" t="s">
        <v>78</v>
      </c>
      <c r="C13" s="20">
        <v>111.7</v>
      </c>
      <c r="D13" s="20">
        <v>111.7</v>
      </c>
      <c r="E13" s="20">
        <v>36.9</v>
      </c>
      <c r="F13" s="32">
        <f t="shared" si="0"/>
        <v>33.034914950760964</v>
      </c>
      <c r="G13" s="32">
        <f t="shared" si="1"/>
        <v>-74.800000000000011</v>
      </c>
      <c r="H13" s="34">
        <f t="shared" si="2"/>
        <v>33.034914950760964</v>
      </c>
    </row>
    <row r="14" spans="1:8" ht="60" x14ac:dyDescent="0.2">
      <c r="A14" s="36" t="s">
        <v>80</v>
      </c>
      <c r="B14" s="36" t="s">
        <v>77</v>
      </c>
      <c r="C14" s="20">
        <v>55.3</v>
      </c>
      <c r="D14" s="20">
        <v>55.3</v>
      </c>
      <c r="E14" s="20">
        <v>0</v>
      </c>
      <c r="F14" s="32">
        <f t="shared" si="0"/>
        <v>0</v>
      </c>
      <c r="G14" s="32">
        <f t="shared" si="1"/>
        <v>-55.3</v>
      </c>
      <c r="H14" s="34">
        <f t="shared" si="2"/>
        <v>0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4.4000000000000004</v>
      </c>
      <c r="F16" s="32" t="e">
        <f t="shared" si="0"/>
        <v>#DIV/0!</v>
      </c>
      <c r="G16" s="32">
        <f t="shared" si="1"/>
        <v>4.4000000000000004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4487.3999999999996</v>
      </c>
      <c r="D21" s="20">
        <v>4487.3999999999996</v>
      </c>
      <c r="E21" s="20">
        <v>225.2</v>
      </c>
      <c r="F21" s="32">
        <f t="shared" si="0"/>
        <v>5.0184962338993628</v>
      </c>
      <c r="G21" s="32">
        <f t="shared" si="1"/>
        <v>-4262.2</v>
      </c>
      <c r="H21" s="34">
        <f t="shared" si="2"/>
        <v>5.0184962338993628</v>
      </c>
    </row>
    <row r="22" spans="1:8" ht="24" x14ac:dyDescent="0.2">
      <c r="A22" s="11" t="s">
        <v>43</v>
      </c>
      <c r="B22" s="18" t="s">
        <v>93</v>
      </c>
      <c r="C22" s="20">
        <v>21.7</v>
      </c>
      <c r="D22" s="20">
        <v>21.7</v>
      </c>
      <c r="E22" s="20">
        <v>2.1</v>
      </c>
      <c r="F22" s="32">
        <f t="shared" si="0"/>
        <v>9.67741935483871</v>
      </c>
      <c r="G22" s="32">
        <f t="shared" si="1"/>
        <v>-19.599999999999998</v>
      </c>
      <c r="H22" s="34">
        <f t="shared" si="2"/>
        <v>9.67741935483871</v>
      </c>
    </row>
    <row r="23" spans="1:8" x14ac:dyDescent="0.2">
      <c r="A23" s="11" t="s">
        <v>64</v>
      </c>
      <c r="B23" s="18" t="s">
        <v>65</v>
      </c>
      <c r="C23" s="20">
        <v>6861.7</v>
      </c>
      <c r="D23" s="20">
        <v>6861.7</v>
      </c>
      <c r="E23" s="20">
        <v>1324.7</v>
      </c>
      <c r="F23" s="32">
        <f>E23/D23*100</f>
        <v>19.305711412623694</v>
      </c>
      <c r="G23" s="32">
        <f>E23-D23</f>
        <v>-5537</v>
      </c>
      <c r="H23" s="34">
        <f>E23/C23*100</f>
        <v>19.305711412623694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150</v>
      </c>
      <c r="E24" s="20">
        <v>1114.8</v>
      </c>
      <c r="F24" s="32">
        <f t="shared" si="0"/>
        <v>743.19999999999993</v>
      </c>
      <c r="G24" s="32">
        <f t="shared" si="1"/>
        <v>964.8</v>
      </c>
      <c r="H24" s="34">
        <f t="shared" si="2"/>
        <v>743.19999999999993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366.7</v>
      </c>
      <c r="D26" s="20">
        <v>366.7</v>
      </c>
      <c r="E26" s="20">
        <v>40</v>
      </c>
      <c r="F26" s="32">
        <f t="shared" si="0"/>
        <v>10.908099263703299</v>
      </c>
      <c r="G26" s="32">
        <f t="shared" si="1"/>
        <v>-326.7</v>
      </c>
      <c r="H26" s="34">
        <f t="shared" si="2"/>
        <v>10.908099263703299</v>
      </c>
    </row>
    <row r="27" spans="1:8" x14ac:dyDescent="0.2">
      <c r="A27" s="11" t="s">
        <v>48</v>
      </c>
      <c r="B27" s="18" t="s">
        <v>49</v>
      </c>
      <c r="C27" s="20">
        <v>0.3</v>
      </c>
      <c r="D27" s="20">
        <v>0.3</v>
      </c>
      <c r="E27" s="20">
        <v>39.1</v>
      </c>
      <c r="F27" s="32">
        <f t="shared" si="0"/>
        <v>13033.333333333334</v>
      </c>
      <c r="G27" s="32">
        <f t="shared" si="1"/>
        <v>38.800000000000004</v>
      </c>
      <c r="H27" s="34">
        <f t="shared" si="2"/>
        <v>13033.333333333334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129361.99999999999</v>
      </c>
      <c r="D30" s="23">
        <f>SUM(D8:D29)</f>
        <v>129361.99999999999</v>
      </c>
      <c r="E30" s="23">
        <f>SUM(E8:E29)</f>
        <v>21428.300000000003</v>
      </c>
      <c r="F30" s="33">
        <f t="shared" si="0"/>
        <v>16.564601660456706</v>
      </c>
      <c r="G30" s="33">
        <f t="shared" si="1"/>
        <v>-107933.69999999998</v>
      </c>
      <c r="H30" s="35">
        <f t="shared" si="2"/>
        <v>16.564601660456706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208121.5</v>
      </c>
      <c r="D31" s="22">
        <f>D32+D33+D34+D35+D36+D37+D38</f>
        <v>208121.5</v>
      </c>
      <c r="E31" s="22">
        <f>E32+E33+E34+E35+E36+E37+E38</f>
        <v>42596.500000000007</v>
      </c>
      <c r="F31" s="33">
        <f t="shared" si="0"/>
        <v>20.467130978779227</v>
      </c>
      <c r="G31" s="33">
        <f t="shared" si="1"/>
        <v>-165525</v>
      </c>
      <c r="H31" s="35">
        <f t="shared" si="2"/>
        <v>20.467130978779227</v>
      </c>
    </row>
    <row r="32" spans="1:8" x14ac:dyDescent="0.2">
      <c r="A32" s="11"/>
      <c r="B32" s="18" t="s">
        <v>10</v>
      </c>
      <c r="C32" s="20">
        <v>9432</v>
      </c>
      <c r="D32" s="20">
        <v>9432</v>
      </c>
      <c r="E32" s="20">
        <v>2358</v>
      </c>
      <c r="F32" s="32">
        <f t="shared" si="0"/>
        <v>25</v>
      </c>
      <c r="G32" s="32">
        <f t="shared" si="1"/>
        <v>-7074</v>
      </c>
      <c r="H32" s="34">
        <f t="shared" si="2"/>
        <v>25</v>
      </c>
    </row>
    <row r="33" spans="1:8" x14ac:dyDescent="0.2">
      <c r="A33" s="11"/>
      <c r="B33" s="18" t="s">
        <v>11</v>
      </c>
      <c r="C33" s="20"/>
      <c r="D33" s="20"/>
      <c r="E33" s="20"/>
      <c r="F33" s="32" t="e">
        <f t="shared" si="0"/>
        <v>#DIV/0!</v>
      </c>
      <c r="G33" s="32">
        <f t="shared" si="1"/>
        <v>0</v>
      </c>
      <c r="H33" s="34" t="e">
        <f t="shared" si="2"/>
        <v>#DIV/0!</v>
      </c>
    </row>
    <row r="34" spans="1:8" x14ac:dyDescent="0.2">
      <c r="A34" s="11"/>
      <c r="B34" s="18" t="s">
        <v>22</v>
      </c>
      <c r="C34" s="20">
        <v>198183.4</v>
      </c>
      <c r="D34" s="20">
        <v>198183.4</v>
      </c>
      <c r="E34" s="20">
        <v>41374.800000000003</v>
      </c>
      <c r="F34" s="32">
        <f t="shared" si="0"/>
        <v>20.877026027406938</v>
      </c>
      <c r="G34" s="32">
        <f t="shared" si="1"/>
        <v>-156808.59999999998</v>
      </c>
      <c r="H34" s="34">
        <f t="shared" si="2"/>
        <v>20.877026027406938</v>
      </c>
    </row>
    <row r="35" spans="1:8" x14ac:dyDescent="0.2">
      <c r="A35" s="11"/>
      <c r="B35" s="18" t="s">
        <v>72</v>
      </c>
      <c r="C35" s="20">
        <v>506.1</v>
      </c>
      <c r="D35" s="20">
        <v>506.1</v>
      </c>
      <c r="E35" s="20">
        <v>54.9</v>
      </c>
      <c r="F35" s="32">
        <f t="shared" si="0"/>
        <v>10.847658565500888</v>
      </c>
      <c r="G35" s="32">
        <f t="shared" si="1"/>
        <v>-451.20000000000005</v>
      </c>
      <c r="H35" s="34"/>
    </row>
    <row r="36" spans="1:8" x14ac:dyDescent="0.2">
      <c r="A36" s="11"/>
      <c r="B36" s="18" t="s">
        <v>59</v>
      </c>
      <c r="C36" s="20"/>
      <c r="D36" s="20"/>
      <c r="E36" s="20">
        <v>35</v>
      </c>
      <c r="F36" s="32" t="e">
        <f t="shared" si="0"/>
        <v>#DIV/0!</v>
      </c>
      <c r="G36" s="32">
        <f>E36-D36</f>
        <v>35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/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/>
      <c r="E38" s="20">
        <v>-1226.2</v>
      </c>
      <c r="F38" s="32" t="e">
        <f t="shared" si="0"/>
        <v>#DIV/0!</v>
      </c>
      <c r="G38" s="32">
        <f>E38-D38</f>
        <v>-1226.2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337483.5</v>
      </c>
      <c r="D39" s="23">
        <f>D30+D31</f>
        <v>337483.5</v>
      </c>
      <c r="E39" s="23">
        <f>E30+E31</f>
        <v>64024.80000000001</v>
      </c>
      <c r="F39" s="33">
        <f>E39/D39*100</f>
        <v>18.971238593886817</v>
      </c>
      <c r="G39" s="33">
        <f t="shared" si="1"/>
        <v>-273458.7</v>
      </c>
      <c r="H39" s="35">
        <f t="shared" si="2"/>
        <v>18.971238593886817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31381.7</v>
      </c>
      <c r="D41" s="21">
        <v>31381.7</v>
      </c>
      <c r="E41" s="20">
        <v>4590.5</v>
      </c>
      <c r="F41" s="32">
        <f t="shared" ref="F41:F52" si="3">E41/D41*100</f>
        <v>14.627951959262884</v>
      </c>
      <c r="G41" s="32">
        <f t="shared" ref="G41:G52" si="4">E41-D41</f>
        <v>-26791.200000000001</v>
      </c>
      <c r="H41" s="34">
        <f t="shared" si="2"/>
        <v>14.627951959262884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120</v>
      </c>
      <c r="E43" s="20"/>
      <c r="F43" s="32">
        <f t="shared" si="3"/>
        <v>0</v>
      </c>
      <c r="G43" s="32">
        <f t="shared" si="4"/>
        <v>-120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4054.8</v>
      </c>
      <c r="D44" s="21">
        <v>4054.8</v>
      </c>
      <c r="E44" s="20">
        <v>712.3</v>
      </c>
      <c r="F44" s="32">
        <f>E44/D44*100</f>
        <v>17.566834369142743</v>
      </c>
      <c r="G44" s="32">
        <f>E44-D44</f>
        <v>-3342.5</v>
      </c>
      <c r="H44" s="34">
        <f>E44/C44*100</f>
        <v>17.566834369142743</v>
      </c>
    </row>
    <row r="45" spans="1:8" x14ac:dyDescent="0.2">
      <c r="A45" s="9" t="s">
        <v>75</v>
      </c>
      <c r="B45" s="18" t="s">
        <v>76</v>
      </c>
      <c r="C45" s="21">
        <v>2356</v>
      </c>
      <c r="D45" s="21">
        <v>2356</v>
      </c>
      <c r="E45" s="20">
        <v>36</v>
      </c>
      <c r="F45" s="32">
        <f>E45/D45*100</f>
        <v>1.5280135823429541</v>
      </c>
      <c r="G45" s="32">
        <f>E45-D45</f>
        <v>-2320</v>
      </c>
      <c r="H45" s="34">
        <f>E45/C45*100</f>
        <v>1.5280135823429541</v>
      </c>
    </row>
    <row r="46" spans="1:8" x14ac:dyDescent="0.2">
      <c r="A46" s="9" t="s">
        <v>29</v>
      </c>
      <c r="B46" s="18" t="s">
        <v>6</v>
      </c>
      <c r="C46" s="21">
        <v>227905.4</v>
      </c>
      <c r="D46" s="21">
        <v>227905.4</v>
      </c>
      <c r="E46" s="20">
        <v>26494.9</v>
      </c>
      <c r="F46" s="32">
        <f t="shared" si="3"/>
        <v>11.625393694050251</v>
      </c>
      <c r="G46" s="32">
        <f t="shared" si="4"/>
        <v>-201410.5</v>
      </c>
      <c r="H46" s="34">
        <f t="shared" si="2"/>
        <v>11.625393694050251</v>
      </c>
    </row>
    <row r="47" spans="1:8" x14ac:dyDescent="0.2">
      <c r="A47" s="9" t="s">
        <v>30</v>
      </c>
      <c r="B47" s="18" t="s">
        <v>13</v>
      </c>
      <c r="C47" s="21">
        <v>21240.1</v>
      </c>
      <c r="D47" s="21">
        <v>21240.1</v>
      </c>
      <c r="E47" s="20">
        <v>3082.6</v>
      </c>
      <c r="F47" s="32">
        <f t="shared" si="3"/>
        <v>14.51311434503604</v>
      </c>
      <c r="G47" s="32">
        <f t="shared" si="4"/>
        <v>-18157.5</v>
      </c>
      <c r="H47" s="34">
        <f t="shared" si="2"/>
        <v>14.51311434503604</v>
      </c>
    </row>
    <row r="48" spans="1:8" x14ac:dyDescent="0.2">
      <c r="A48" s="9" t="s">
        <v>31</v>
      </c>
      <c r="B48" s="18" t="s">
        <v>8</v>
      </c>
      <c r="C48" s="21">
        <v>10.5</v>
      </c>
      <c r="D48" s="21">
        <v>10.5</v>
      </c>
      <c r="E48" s="20"/>
      <c r="F48" s="32">
        <f t="shared" si="3"/>
        <v>0</v>
      </c>
      <c r="G48" s="32">
        <f t="shared" si="4"/>
        <v>-10.5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37376.5</v>
      </c>
      <c r="D49" s="20">
        <v>37376.5</v>
      </c>
      <c r="E49" s="20">
        <v>5727.7</v>
      </c>
      <c r="F49" s="32">
        <f t="shared" si="3"/>
        <v>15.324334809305313</v>
      </c>
      <c r="G49" s="32">
        <f t="shared" si="4"/>
        <v>-31648.799999999999</v>
      </c>
      <c r="H49" s="34">
        <f t="shared" si="2"/>
        <v>15.324334809305313</v>
      </c>
    </row>
    <row r="50" spans="1:8" x14ac:dyDescent="0.2">
      <c r="A50" s="9" t="s">
        <v>54</v>
      </c>
      <c r="B50" s="18" t="s">
        <v>70</v>
      </c>
      <c r="C50" s="20">
        <v>5511.7</v>
      </c>
      <c r="D50" s="20">
        <v>5511.7</v>
      </c>
      <c r="E50" s="20">
        <v>1374.8</v>
      </c>
      <c r="F50" s="32">
        <f t="shared" si="3"/>
        <v>24.943302429377507</v>
      </c>
      <c r="G50" s="32">
        <f t="shared" si="4"/>
        <v>-4136.8999999999996</v>
      </c>
      <c r="H50" s="34">
        <f t="shared" si="2"/>
        <v>24.943302429377507</v>
      </c>
    </row>
    <row r="51" spans="1:8" x14ac:dyDescent="0.2">
      <c r="A51" s="9" t="s">
        <v>71</v>
      </c>
      <c r="B51" s="18" t="s">
        <v>55</v>
      </c>
      <c r="C51" s="20">
        <v>7526.8</v>
      </c>
      <c r="D51" s="20">
        <v>7526.8</v>
      </c>
      <c r="E51" s="20">
        <v>1881.7</v>
      </c>
      <c r="F51" s="32">
        <f>E51/D51*100</f>
        <v>25</v>
      </c>
      <c r="G51" s="32">
        <f>E51-D51</f>
        <v>-5645.1</v>
      </c>
      <c r="H51" s="34">
        <f>E51/C51*100</f>
        <v>25</v>
      </c>
    </row>
    <row r="52" spans="1:8" x14ac:dyDescent="0.2">
      <c r="A52" s="10">
        <v>9800</v>
      </c>
      <c r="B52" s="19" t="s">
        <v>42</v>
      </c>
      <c r="C52" s="22">
        <f>SUM(C41:C51)</f>
        <v>337483.5</v>
      </c>
      <c r="D52" s="22">
        <f>SUM(D41:D51)</f>
        <v>337483.5</v>
      </c>
      <c r="E52" s="22">
        <f>SUM(E41:E51)</f>
        <v>43900.5</v>
      </c>
      <c r="F52" s="33">
        <f t="shared" si="3"/>
        <v>13.008191511585011</v>
      </c>
      <c r="G52" s="33">
        <f t="shared" si="4"/>
        <v>-293583</v>
      </c>
      <c r="H52" s="35">
        <f t="shared" si="2"/>
        <v>13.008191511585011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0</v>
      </c>
      <c r="E53" s="20">
        <f>E39-E52</f>
        <v>20124.30000000001</v>
      </c>
      <c r="F53" s="32" t="e">
        <f>E53/D53*100</f>
        <v>#DIV/0!</v>
      </c>
      <c r="G53" s="32">
        <f>E53-D53</f>
        <v>20124.30000000001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цукенгшщз</cp:lastModifiedBy>
  <cp:lastPrinted>2019-04-12T07:03:22Z</cp:lastPrinted>
  <dcterms:created xsi:type="dcterms:W3CDTF">2003-09-26T11:31:27Z</dcterms:created>
  <dcterms:modified xsi:type="dcterms:W3CDTF">2019-04-15T12:13:30Z</dcterms:modified>
</cp:coreProperties>
</file>