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1\obmen\Управление финансов\2021\март\"/>
    </mc:Choice>
  </mc:AlternateContent>
  <bookViews>
    <workbookView xWindow="0" yWindow="0" windowWidth="23040" windowHeight="9396"/>
  </bookViews>
  <sheets>
    <sheet name="01" sheetId="38" r:id="rId1"/>
  </sheets>
  <definedNames>
    <definedName name="_xlnm.Print_Area" localSheetId="0">'01'!$A$1:$H$55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<sst xmlns="http://schemas.openxmlformats.org/spreadsheetml/2006/main" count="97" uniqueCount="97">
  <si>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</si>
  <si>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</si>
  <si>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</si>
  <si>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</si>
  <si>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</si>
  <si>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</si>
  <si>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</si>
  <si>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</si>
  <si>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</si>
  <si>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</si>
  <si>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</si>
  <si>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</si>
  <si>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</si>
  <si>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</si>
  <si>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</si>
  <si>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</si>
  <si>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</si>
  <si>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</si>
  <si>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</si>
  <si>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</si>
  <si>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</si>
  <si>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</si>
  <si>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</si>
  <si>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</si>
  <si>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</si>
  <si>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</si>
  <si>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</si>
  <si>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</si>
  <si>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</si>
  <si>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</si>
  <si>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</si>
  <si>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</si>
  <si>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</si>
  <si>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</si>
  <si>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</si>
  <si>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</si>
  <si>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</si>
  <si>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</si>
  <si>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</si>
  <si>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</si>
  <si>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</si>
  <si>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</si>
  <si>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</si>
  <si>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</si>
  <si>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</si>
  <si>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</si>
  <si>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</si>
  <si>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</si>
  <si>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</si>
  <si>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</si>
  <si>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</si>
  <si>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</si>
  <si>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</si>
  <si>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</si>
  <si>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</si>
  <si>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</si>
  <si>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</si>
  <si>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</si>
  <si>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</si>
  <si>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</si>
  <si>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</si>
  <si>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</si>
  <si>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</si>
  <si>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</si>
  <si>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</si>
  <si>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</si>
  <si>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</si>
  <si>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</si>
  <si>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</si>
  <si>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</si>
  <si>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</si>
  <si>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</si>
  <si>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</si>
  <si>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</si>
  <si>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</si>
  <si>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</si>
  <si>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</si>
  <si>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</si>
  <si>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</si>
  <si>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</si>
  <si>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</si>
  <si>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</si>
  <si>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</si>
  <si>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</si>
  <si>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</si>
  <si>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</si>
  <si>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</si>
  <si>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</si>
  <si>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</si>
  <si>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</si>
  <si>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</si>
  <si>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</si>
  <si>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2021год</t>
  </si>
  <si>
    <t xml:space="preserve"> Первоначальный бюджет района 2021 год</t>
  </si>
  <si>
    <t>по исполнению бюджета муниципального района "Курчатовский район" на 01.03.2021 год</t>
  </si>
  <si>
    <t>на 01.03.2021года</t>
  </si>
  <si>
    <t>кассовое исполнение на   01.03.2021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</si>
</sst>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zoomScaleNormal="100" zoomScaleSheetLayoutView="100" workbookViewId="0">
      <selection activeCell="A2" sqref="A2:F2"/>
    </sheetView>
  </sheetViews>
  <sheetFormatPr defaultColWidth="9.109375" defaultRowHeight="13.2" x14ac:dyDescent="0.25"/>
  <cols>
    <col min="1" max="1" width="20.5546875" style="1" customWidth="1"/>
    <col min="2" max="2" width="30.88671875" style="1" customWidth="1"/>
    <col min="3" max="4" width="9.88671875" style="2" customWidth="1"/>
    <col min="5" max="5" width="10.33203125" style="2" customWidth="1"/>
    <col min="6" max="6" width="9.33203125" style="3" customWidth="1"/>
    <col min="7" max="7" width="10.109375" style="3" customWidth="1"/>
    <col min="8" max="8" width="15.33203125" style="2" customWidth="1"/>
    <col min="9" max="16384" width="9.109375" style="1"/>
  </cols>
  <sheetData>
    <row r="1" spans="1:8" ht="18" x14ac:dyDescent="0.35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5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5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5">
      <c r="A4" s="44" t="s">
        <v>14</v>
      </c>
      <c r="B4" s="44" t="s">
        <v>1</v>
      </c>
      <c r="C4" s="44" t="s">
        <v>93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5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5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5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5">
      <c r="A8" s="11" t="s">
        <v>15</v>
      </c>
      <c r="B8" s="18" t="s">
        <v>33</v>
      </c>
      <c r="C8" s="20">
        <v>140613</v>
      </c>
      <c r="D8" s="20">
        <v>140613</v>
      </c>
      <c r="E8" s="20">
        <v>19980.7</v>
      </c>
      <c r="F8" s="32">
        <f t="shared" ref="F8:F38" si="0">E8/D8*100</f>
        <v>14.209710339726769</v>
      </c>
      <c r="G8" s="32">
        <f>E8-D8</f>
        <v>-120632.3</v>
      </c>
      <c r="H8" s="34">
        <f>E8/C8*100</f>
        <v>14.209710339726769</v>
      </c>
    </row>
    <row r="9" spans="1:8" ht="24" x14ac:dyDescent="0.25">
      <c r="A9" s="11" t="s">
        <v>90</v>
      </c>
      <c r="B9" s="18" t="s">
        <v>2</v>
      </c>
      <c r="C9" s="20">
        <v>854.7</v>
      </c>
      <c r="D9" s="20">
        <v>854.7</v>
      </c>
      <c r="E9" s="20">
        <v>808.9</v>
      </c>
      <c r="F9" s="32">
        <f t="shared" si="0"/>
        <v>94.641394641394641</v>
      </c>
      <c r="G9" s="32">
        <f t="shared" ref="G9:G39" si="1">E9-D9</f>
        <v>-45.800000000000068</v>
      </c>
      <c r="H9" s="34">
        <f t="shared" ref="H9:H52" si="2">E9/C9*100</f>
        <v>94.641394641394641</v>
      </c>
    </row>
    <row r="10" spans="1:8" x14ac:dyDescent="0.25">
      <c r="A10" s="11" t="s">
        <v>35</v>
      </c>
      <c r="B10" s="18" t="s">
        <v>34</v>
      </c>
      <c r="C10" s="20">
        <v>11.4</v>
      </c>
      <c r="D10" s="20">
        <v>11.4</v>
      </c>
      <c r="E10" s="20"/>
      <c r="F10" s="32">
        <f t="shared" si="0"/>
        <v>0</v>
      </c>
      <c r="G10" s="32">
        <f t="shared" si="1"/>
        <v>-11.4</v>
      </c>
      <c r="H10" s="34">
        <f t="shared" si="2"/>
        <v>0</v>
      </c>
    </row>
    <row r="11" spans="1:8" ht="24" x14ac:dyDescent="0.25">
      <c r="A11" s="11" t="s">
        <v>86</v>
      </c>
      <c r="B11" s="18" t="s">
        <v>87</v>
      </c>
      <c r="C11" s="20">
        <v>18.399999999999999</v>
      </c>
      <c r="D11" s="20">
        <v>18.399999999999999</v>
      </c>
      <c r="E11" s="20">
        <v>64.3</v>
      </c>
      <c r="F11" s="32"/>
      <c r="G11" s="32"/>
      <c r="H11" s="34"/>
    </row>
    <row r="12" spans="1:8" x14ac:dyDescent="0.25">
      <c r="A12" s="11" t="s">
        <v>73</v>
      </c>
      <c r="B12" s="18" t="s">
        <v>74</v>
      </c>
      <c r="C12" s="20">
        <v>4330.2</v>
      </c>
      <c r="D12" s="20">
        <v>4330.2</v>
      </c>
      <c r="E12" s="20">
        <v>334.1</v>
      </c>
      <c r="F12" s="32">
        <f t="shared" si="0"/>
        <v>7.7155789570920525</v>
      </c>
      <c r="G12" s="32">
        <f t="shared" si="1"/>
        <v>-3996.1</v>
      </c>
      <c r="H12" s="34">
        <f t="shared" si="2"/>
        <v>7.7155789570920525</v>
      </c>
    </row>
    <row r="13" spans="1:8" ht="36" x14ac:dyDescent="0.25">
      <c r="A13" s="36" t="s">
        <v>79</v>
      </c>
      <c r="B13" s="36" t="s">
        <v>78</v>
      </c>
      <c r="C13" s="20">
        <v>983.4</v>
      </c>
      <c r="D13" s="20">
        <v>983.4</v>
      </c>
      <c r="E13" s="20">
        <v>37.4</v>
      </c>
      <c r="F13" s="32">
        <f t="shared" si="0"/>
        <v>3.8031319910514538</v>
      </c>
      <c r="G13" s="32">
        <f t="shared" si="1"/>
        <v>-946</v>
      </c>
      <c r="H13" s="34">
        <f t="shared" si="2"/>
        <v>3.8031319910514538</v>
      </c>
    </row>
    <row r="14" spans="1:8" ht="48" x14ac:dyDescent="0.25">
      <c r="A14" s="36" t="s">
        <v>80</v>
      </c>
      <c r="B14" s="36" t="s">
        <v>77</v>
      </c>
      <c r="C14" s="20">
        <v>322.89999999999998</v>
      </c>
      <c r="D14" s="20">
        <v>322.89999999999998</v>
      </c>
      <c r="E14" s="20">
        <v>6</v>
      </c>
      <c r="F14" s="32">
        <f t="shared" si="0"/>
        <v>1.8581604211830292</v>
      </c>
      <c r="G14" s="32">
        <f t="shared" si="1"/>
        <v>-316.89999999999998</v>
      </c>
      <c r="H14" s="34">
        <f t="shared" si="2"/>
        <v>1.8581604211830292</v>
      </c>
    </row>
    <row r="15" spans="1:8" ht="36" x14ac:dyDescent="0.25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5">
      <c r="A16" s="11" t="s">
        <v>85</v>
      </c>
      <c r="B16" s="18" t="s">
        <v>84</v>
      </c>
      <c r="C16" s="20"/>
      <c r="D16" s="20"/>
      <c r="E16" s="20">
        <v>82.4</v>
      </c>
      <c r="F16" s="32" t="e">
        <f t="shared" si="0"/>
        <v>#DIV/0!</v>
      </c>
      <c r="G16" s="32">
        <f t="shared" si="1"/>
        <v>82.4</v>
      </c>
      <c r="H16" s="34" t="e">
        <f t="shared" si="2"/>
        <v>#DIV/0!</v>
      </c>
    </row>
    <row r="17" spans="1:8" ht="28.5" hidden="1" customHeight="1" x14ac:dyDescent="0.25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5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5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5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5">
      <c r="A21" s="11" t="s">
        <v>16</v>
      </c>
      <c r="B21" s="18" t="s">
        <v>12</v>
      </c>
      <c r="C21" s="20">
        <v>6200.2</v>
      </c>
      <c r="D21" s="20">
        <v>6054.2</v>
      </c>
      <c r="E21" s="20">
        <v>439.2</v>
      </c>
      <c r="F21" s="32">
        <f t="shared" si="0"/>
        <v>7.2544679726470882</v>
      </c>
      <c r="G21" s="32">
        <f t="shared" si="1"/>
        <v>-5615</v>
      </c>
      <c r="H21" s="34">
        <f t="shared" si="2"/>
        <v>7.0836424631463499</v>
      </c>
    </row>
    <row r="22" spans="1:8" ht="24" x14ac:dyDescent="0.25">
      <c r="A22" s="11" t="s">
        <v>43</v>
      </c>
      <c r="B22" s="18" t="s">
        <v>91</v>
      </c>
      <c r="C22" s="20">
        <v>77.599999999999994</v>
      </c>
      <c r="D22" s="20">
        <v>77.599999999999994</v>
      </c>
      <c r="E22" s="20">
        <v>16.600000000000001</v>
      </c>
      <c r="F22" s="32">
        <f t="shared" si="0"/>
        <v>21.391752577319593</v>
      </c>
      <c r="G22" s="32">
        <f t="shared" si="1"/>
        <v>-60.999999999999993</v>
      </c>
      <c r="H22" s="34">
        <f t="shared" si="2"/>
        <v>21.391752577319593</v>
      </c>
    </row>
    <row r="23" spans="1:8" x14ac:dyDescent="0.25">
      <c r="A23" s="11" t="s">
        <v>64</v>
      </c>
      <c r="B23" s="18" t="s">
        <v>65</v>
      </c>
      <c r="C23" s="20">
        <v>7427.8</v>
      </c>
      <c r="D23" s="20">
        <v>7434.9</v>
      </c>
      <c r="E23" s="20">
        <v>862.7</v>
      </c>
      <c r="F23" s="32">
        <f>E23/D23*100</f>
        <v>11.60338404013504</v>
      </c>
      <c r="G23" s="32">
        <f>E23-D23</f>
        <v>-6572.2</v>
      </c>
      <c r="H23" s="34">
        <f>E23/C23*100</f>
        <v>11.614475349363202</v>
      </c>
    </row>
    <row r="24" spans="1:8" ht="24" x14ac:dyDescent="0.25">
      <c r="A24" s="11" t="s">
        <v>44</v>
      </c>
      <c r="B24" s="18" t="s">
        <v>45</v>
      </c>
      <c r="C24" s="20">
        <v>150</v>
      </c>
      <c r="D24" s="20">
        <v>336.6</v>
      </c>
      <c r="E24" s="20">
        <v>423.8</v>
      </c>
      <c r="F24" s="32">
        <f t="shared" si="0"/>
        <v>125.90612002376709</v>
      </c>
      <c r="G24" s="32">
        <f t="shared" si="1"/>
        <v>87.199999999999989</v>
      </c>
      <c r="H24" s="34">
        <f t="shared" si="2"/>
        <v>282.53333333333336</v>
      </c>
    </row>
    <row r="25" spans="1:8" x14ac:dyDescent="0.25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5">
      <c r="A26" s="11" t="s">
        <v>17</v>
      </c>
      <c r="B26" s="18" t="s">
        <v>18</v>
      </c>
      <c r="C26" s="20">
        <v>237.6</v>
      </c>
      <c r="D26" s="20">
        <v>237.6</v>
      </c>
      <c r="E26" s="20">
        <v>15.5</v>
      </c>
      <c r="F26" s="32">
        <f t="shared" si="0"/>
        <v>6.5235690235690242</v>
      </c>
      <c r="G26" s="32">
        <f t="shared" si="1"/>
        <v>-222.1</v>
      </c>
      <c r="H26" s="34">
        <f t="shared" si="2"/>
        <v>6.5235690235690242</v>
      </c>
    </row>
    <row r="27" spans="1:8" x14ac:dyDescent="0.25">
      <c r="A27" s="11" t="s">
        <v>48</v>
      </c>
      <c r="B27" s="18" t="s">
        <v>49</v>
      </c>
      <c r="C27" s="20"/>
      <c r="D27" s="20"/>
      <c r="E27" s="20">
        <v>-21.1</v>
      </c>
      <c r="F27" s="32" t="e">
        <f t="shared" si="0"/>
        <v>#DIV/0!</v>
      </c>
      <c r="G27" s="32">
        <f t="shared" si="1"/>
        <v>-21.1</v>
      </c>
      <c r="H27" s="34" t="e">
        <f t="shared" si="2"/>
        <v>#DIV/0!</v>
      </c>
    </row>
    <row r="28" spans="1:8" ht="24" x14ac:dyDescent="0.25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5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5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161274.90000000002</v>
      </c>
      <c r="E30" s="23">
        <f>SUM(E8:E29)</f>
        <v>23050.500000000004</v>
      </c>
      <c r="F30" s="33">
        <f t="shared" si="0"/>
        <v>14.292676665742778</v>
      </c>
      <c r="G30" s="33">
        <f t="shared" si="1"/>
        <v>-138224.40000000002</v>
      </c>
      <c r="H30" s="35">
        <f t="shared" si="2"/>
        <v>14.296905236833487</v>
      </c>
    </row>
    <row r="31" spans="1:8" s="31" customFormat="1" x14ac:dyDescent="0.25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311265.59999999998</v>
      </c>
      <c r="E31" s="22">
        <f>E32+E33+E34+E35+E36+E37+E38</f>
        <v>46566.700000000004</v>
      </c>
      <c r="F31" s="33">
        <f t="shared" si="0"/>
        <v>14.96043893061103</v>
      </c>
      <c r="G31" s="33">
        <f t="shared" si="1"/>
        <v>-264698.89999999997</v>
      </c>
      <c r="H31" s="35">
        <f t="shared" si="2"/>
        <v>17.755374078900914</v>
      </c>
    </row>
    <row r="32" spans="1:8" x14ac:dyDescent="0.25">
      <c r="A32" s="11"/>
      <c r="B32" s="18" t="s">
        <v>10</v>
      </c>
      <c r="C32" s="20">
        <v>755.5</v>
      </c>
      <c r="D32" s="20">
        <v>755.5</v>
      </c>
      <c r="E32" s="20">
        <v>188.9</v>
      </c>
      <c r="F32" s="32">
        <f t="shared" si="0"/>
        <v>25.003309066843148</v>
      </c>
      <c r="G32" s="32">
        <f t="shared" si="1"/>
        <v>-566.6</v>
      </c>
      <c r="H32" s="34">
        <f t="shared" si="2"/>
        <v>25.003309066843148</v>
      </c>
    </row>
    <row r="33" spans="1:8" x14ac:dyDescent="0.25">
      <c r="A33" s="11"/>
      <c r="B33" s="18" t="s">
        <v>11</v>
      </c>
      <c r="C33" s="20">
        <v>1696.4</v>
      </c>
      <c r="D33" s="20">
        <v>50792.2</v>
      </c>
      <c r="E33" s="20"/>
      <c r="F33" s="32">
        <f t="shared" si="0"/>
        <v>0</v>
      </c>
      <c r="G33" s="32">
        <f t="shared" si="1"/>
        <v>-50792.2</v>
      </c>
      <c r="H33" s="34">
        <f t="shared" si="2"/>
        <v>0</v>
      </c>
    </row>
    <row r="34" spans="1:8" x14ac:dyDescent="0.25">
      <c r="A34" s="11"/>
      <c r="B34" s="18" t="s">
        <v>22</v>
      </c>
      <c r="C34" s="20">
        <v>259816.3</v>
      </c>
      <c r="D34" s="20">
        <v>259816.3</v>
      </c>
      <c r="E34" s="20">
        <v>46883.5</v>
      </c>
      <c r="F34" s="32">
        <f t="shared" si="0"/>
        <v>18.044864775612616</v>
      </c>
      <c r="G34" s="32">
        <f t="shared" si="1"/>
        <v>-212932.8</v>
      </c>
      <c r="H34" s="34">
        <f t="shared" si="2"/>
        <v>18.044864775612616</v>
      </c>
    </row>
    <row r="35" spans="1:8" x14ac:dyDescent="0.25">
      <c r="A35" s="11"/>
      <c r="B35" s="18" t="s">
        <v>72</v>
      </c>
      <c r="C35" s="20"/>
      <c r="D35" s="20">
        <v>577.1</v>
      </c>
      <c r="E35" s="20">
        <v>163.80000000000001</v>
      </c>
      <c r="F35" s="32">
        <f t="shared" si="0"/>
        <v>28.383295789291285</v>
      </c>
      <c r="G35" s="32">
        <f t="shared" si="1"/>
        <v>-413.3</v>
      </c>
      <c r="H35" s="34" t="e">
        <f t="shared" si="2"/>
        <v>#DIV/0!</v>
      </c>
    </row>
    <row r="36" spans="1:8" x14ac:dyDescent="0.25">
      <c r="A36" s="11"/>
      <c r="B36" s="18" t="s">
        <v>59</v>
      </c>
      <c r="C36" s="20"/>
      <c r="D36" s="20"/>
      <c r="E36" s="20"/>
      <c r="F36" s="32" t="e">
        <f t="shared" si="0"/>
        <v>#DIV/0!</v>
      </c>
      <c r="G36" s="32">
        <f>E36-D36</f>
        <v>0</v>
      </c>
      <c r="H36" s="34" t="e">
        <f t="shared" si="2"/>
        <v>#DIV/0!</v>
      </c>
    </row>
    <row r="37" spans="1:8" ht="24" x14ac:dyDescent="0.25">
      <c r="A37" s="11" t="s">
        <v>66</v>
      </c>
      <c r="B37" s="18" t="s">
        <v>67</v>
      </c>
      <c r="C37" s="20"/>
      <c r="D37" s="20">
        <v>1000.5</v>
      </c>
      <c r="E37" s="20">
        <v>1000.5</v>
      </c>
      <c r="F37" s="32"/>
      <c r="G37" s="32"/>
      <c r="H37" s="34"/>
    </row>
    <row r="38" spans="1:8" ht="24" x14ac:dyDescent="0.25">
      <c r="A38" s="11" t="s">
        <v>68</v>
      </c>
      <c r="B38" s="18" t="s">
        <v>69</v>
      </c>
      <c r="C38" s="20"/>
      <c r="D38" s="20">
        <v>-1676</v>
      </c>
      <c r="E38" s="20">
        <v>-1670</v>
      </c>
      <c r="F38" s="32">
        <f t="shared" si="0"/>
        <v>99.64200477326969</v>
      </c>
      <c r="G38" s="32">
        <f>E38-D38</f>
        <v>6</v>
      </c>
      <c r="H38" s="34" t="e">
        <f t="shared" si="2"/>
        <v>#DIV/0!</v>
      </c>
    </row>
    <row r="39" spans="1:8" x14ac:dyDescent="0.25">
      <c r="A39" s="12" t="s">
        <v>23</v>
      </c>
      <c r="B39" s="19" t="s">
        <v>4</v>
      </c>
      <c r="C39" s="23">
        <f>C30+C31</f>
        <v>423495.4</v>
      </c>
      <c r="D39" s="23">
        <f>D30+D31</f>
        <v>472540.5</v>
      </c>
      <c r="E39" s="23">
        <f>E30+E31</f>
        <v>69617.200000000012</v>
      </c>
      <c r="F39" s="33">
        <f>E39/D39*100</f>
        <v>14.732536152985832</v>
      </c>
      <c r="G39" s="33">
        <f t="shared" si="1"/>
        <v>-402923.3</v>
      </c>
      <c r="H39" s="35">
        <f t="shared" si="2"/>
        <v>16.438714564550171</v>
      </c>
    </row>
    <row r="40" spans="1:8" x14ac:dyDescent="0.25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5">
      <c r="A41" s="9" t="s">
        <v>5</v>
      </c>
      <c r="B41" s="18" t="s">
        <v>27</v>
      </c>
      <c r="C41" s="21">
        <v>32447.8</v>
      </c>
      <c r="D41" s="21">
        <v>45073.4</v>
      </c>
      <c r="E41" s="20">
        <v>5533.5</v>
      </c>
      <c r="F41" s="32">
        <f t="shared" ref="F41:F52" si="3">E41/D41*100</f>
        <v>12.276642099331312</v>
      </c>
      <c r="G41" s="32">
        <f t="shared" ref="G41:G52" si="4">E41-D41</f>
        <v>-39539.9</v>
      </c>
      <c r="H41" s="34">
        <f t="shared" si="2"/>
        <v>17.053544462182334</v>
      </c>
    </row>
    <row r="42" spans="1:8" x14ac:dyDescent="0.25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5">
      <c r="A43" s="9" t="s">
        <v>25</v>
      </c>
      <c r="B43" s="18" t="s">
        <v>26</v>
      </c>
      <c r="C43" s="21">
        <v>120</v>
      </c>
      <c r="D43" s="21">
        <v>420</v>
      </c>
      <c r="E43" s="20"/>
      <c r="F43" s="32">
        <f t="shared" si="3"/>
        <v>0</v>
      </c>
      <c r="G43" s="32">
        <f t="shared" si="4"/>
        <v>-420</v>
      </c>
      <c r="H43" s="34">
        <f t="shared" si="2"/>
        <v>0</v>
      </c>
    </row>
    <row r="44" spans="1:8" x14ac:dyDescent="0.25">
      <c r="A44" s="9" t="s">
        <v>52</v>
      </c>
      <c r="B44" s="18" t="s">
        <v>53</v>
      </c>
      <c r="C44" s="21">
        <v>5153.5</v>
      </c>
      <c r="D44" s="21">
        <v>7468.5</v>
      </c>
      <c r="E44" s="20">
        <v>2183.1</v>
      </c>
      <c r="F44" s="32">
        <f>E44/D44*100</f>
        <v>29.230769230769226</v>
      </c>
      <c r="G44" s="32">
        <f>E44-D44</f>
        <v>-5285.4</v>
      </c>
      <c r="H44" s="34">
        <f>E44/C44*100</f>
        <v>42.36150189191811</v>
      </c>
    </row>
    <row r="45" spans="1:8" x14ac:dyDescent="0.25">
      <c r="A45" s="9" t="s">
        <v>75</v>
      </c>
      <c r="B45" s="18" t="s">
        <v>76</v>
      </c>
      <c r="C45" s="21">
        <v>545.29999999999995</v>
      </c>
      <c r="D45" s="21">
        <v>46101.2</v>
      </c>
      <c r="E45" s="20">
        <v>60</v>
      </c>
      <c r="F45" s="32">
        <f>E45/D45*100</f>
        <v>0.13014845600548358</v>
      </c>
      <c r="G45" s="32">
        <f>E45-D45</f>
        <v>-46041.2</v>
      </c>
      <c r="H45" s="34">
        <f>E45/C45*100</f>
        <v>11.003117549972494</v>
      </c>
    </row>
    <row r="46" spans="1:8" x14ac:dyDescent="0.25">
      <c r="A46" s="9" t="s">
        <v>29</v>
      </c>
      <c r="B46" s="18" t="s">
        <v>6</v>
      </c>
      <c r="C46" s="21">
        <v>277622</v>
      </c>
      <c r="D46" s="21">
        <v>302892.40000000002</v>
      </c>
      <c r="E46" s="20">
        <v>29878.2</v>
      </c>
      <c r="F46" s="32">
        <f t="shared" si="3"/>
        <v>9.8642950433883456</v>
      </c>
      <c r="G46" s="32">
        <f t="shared" si="4"/>
        <v>-273014.2</v>
      </c>
      <c r="H46" s="34">
        <f t="shared" si="2"/>
        <v>10.762187434713386</v>
      </c>
    </row>
    <row r="47" spans="1:8" x14ac:dyDescent="0.25">
      <c r="A47" s="9" t="s">
        <v>30</v>
      </c>
      <c r="B47" s="18" t="s">
        <v>13</v>
      </c>
      <c r="C47" s="21">
        <v>29633</v>
      </c>
      <c r="D47" s="21">
        <v>30460.799999999999</v>
      </c>
      <c r="E47" s="20">
        <v>6060.8</v>
      </c>
      <c r="F47" s="32">
        <f t="shared" si="3"/>
        <v>19.897048009244671</v>
      </c>
      <c r="G47" s="32">
        <f t="shared" si="4"/>
        <v>-24400</v>
      </c>
      <c r="H47" s="34">
        <f t="shared" si="2"/>
        <v>20.45287348564101</v>
      </c>
    </row>
    <row r="48" spans="1:8" x14ac:dyDescent="0.25">
      <c r="A48" s="9" t="s">
        <v>31</v>
      </c>
      <c r="B48" s="18" t="s">
        <v>8</v>
      </c>
      <c r="C48" s="21">
        <v>658.9</v>
      </c>
      <c r="D48" s="21">
        <v>658.9</v>
      </c>
      <c r="E48" s="20"/>
      <c r="F48" s="32">
        <f t="shared" si="3"/>
        <v>0</v>
      </c>
      <c r="G48" s="32">
        <f t="shared" si="4"/>
        <v>-658.9</v>
      </c>
      <c r="H48" s="34">
        <f t="shared" si="2"/>
        <v>0</v>
      </c>
    </row>
    <row r="49" spans="1:8" x14ac:dyDescent="0.25">
      <c r="A49" s="9" t="s">
        <v>32</v>
      </c>
      <c r="B49" s="18" t="s">
        <v>28</v>
      </c>
      <c r="C49" s="20">
        <v>59919.4</v>
      </c>
      <c r="D49" s="20">
        <v>59993.4</v>
      </c>
      <c r="E49" s="20">
        <v>8096.3</v>
      </c>
      <c r="F49" s="32">
        <f t="shared" si="3"/>
        <v>13.495317818293346</v>
      </c>
      <c r="G49" s="32">
        <f t="shared" si="4"/>
        <v>-51897.1</v>
      </c>
      <c r="H49" s="34">
        <f t="shared" si="2"/>
        <v>13.511984432420885</v>
      </c>
    </row>
    <row r="50" spans="1:8" x14ac:dyDescent="0.25">
      <c r="A50" s="9" t="s">
        <v>54</v>
      </c>
      <c r="B50" s="18" t="s">
        <v>70</v>
      </c>
      <c r="C50" s="20">
        <v>7619.7</v>
      </c>
      <c r="D50" s="20">
        <v>12178.2</v>
      </c>
      <c r="E50" s="20">
        <v>1903.3</v>
      </c>
      <c r="F50" s="32">
        <f t="shared" si="3"/>
        <v>15.628746448572036</v>
      </c>
      <c r="G50" s="32">
        <f t="shared" si="4"/>
        <v>-10274.900000000001</v>
      </c>
      <c r="H50" s="34">
        <f t="shared" si="2"/>
        <v>24.978673701064345</v>
      </c>
    </row>
    <row r="51" spans="1:8" x14ac:dyDescent="0.25">
      <c r="A51" s="9" t="s">
        <v>71</v>
      </c>
      <c r="B51" s="18" t="s">
        <v>55</v>
      </c>
      <c r="C51" s="20">
        <v>9775.7999999999993</v>
      </c>
      <c r="D51" s="20">
        <v>9775.7999999999993</v>
      </c>
      <c r="E51" s="20">
        <v>2443.9</v>
      </c>
      <c r="F51" s="32">
        <f>E51/D51*100</f>
        <v>24.999488532907797</v>
      </c>
      <c r="G51" s="32">
        <f>E51-D51</f>
        <v>-7331.9</v>
      </c>
      <c r="H51" s="34">
        <f>E51/C51*100</f>
        <v>24.999488532907797</v>
      </c>
    </row>
    <row r="52" spans="1:8" x14ac:dyDescent="0.25">
      <c r="A52" s="10">
        <v>9800</v>
      </c>
      <c r="B52" s="19" t="s">
        <v>42</v>
      </c>
      <c r="C52" s="22">
        <f>SUM(C41:C51)</f>
        <v>423495.4</v>
      </c>
      <c r="D52" s="22">
        <f>SUM(D41:D51)</f>
        <v>515022.60000000003</v>
      </c>
      <c r="E52" s="22">
        <f>SUM(E41:E51)</f>
        <v>56159.100000000013</v>
      </c>
      <c r="F52" s="33">
        <f t="shared" si="3"/>
        <v>10.904201097194571</v>
      </c>
      <c r="G52" s="33">
        <f t="shared" si="4"/>
        <v>-458863.5</v>
      </c>
      <c r="H52" s="35">
        <f t="shared" si="2"/>
        <v>13.260852420120742</v>
      </c>
    </row>
    <row r="53" spans="1:8" x14ac:dyDescent="0.25">
      <c r="A53" s="10">
        <v>7900</v>
      </c>
      <c r="B53" s="19" t="s">
        <v>41</v>
      </c>
      <c r="C53" s="20">
        <f>C39-C52</f>
        <v>0</v>
      </c>
      <c r="D53" s="20">
        <f>D39-D52</f>
        <v>-42482.100000000035</v>
      </c>
      <c r="E53" s="20">
        <f>E39-E52</f>
        <v>13458.099999999999</v>
      </c>
      <c r="F53" s="32">
        <f>E53/D53*100</f>
        <v>-31.679460290334017</v>
      </c>
      <c r="G53" s="32">
        <f>E53-D53</f>
        <v>55940.200000000033</v>
      </c>
      <c r="H53" s="34" t="e">
        <f>E53/C53*100</f>
        <v>#DIV/0!</v>
      </c>
    </row>
    <row r="54" spans="1:8" x14ac:dyDescent="0.25">
      <c r="A54" s="17"/>
      <c r="B54" s="37"/>
      <c r="C54" s="38"/>
      <c r="D54" s="38"/>
      <c r="E54" s="38"/>
      <c r="F54" s="38"/>
      <c r="G54" s="38"/>
      <c r="H54" s="39"/>
    </row>
    <row r="55" spans="1:8" x14ac:dyDescent="0.25">
      <c r="A55" s="5"/>
    </row>
    <row r="56" spans="1:8" x14ac:dyDescent="0.25">
      <c r="A56" s="5"/>
    </row>
    <row r="57" spans="1:8" x14ac:dyDescent="0.25">
      <c r="A57" s="5"/>
    </row>
    <row r="58" spans="1:8" x14ac:dyDescent="0.25">
      <c r="A58" s="5"/>
    </row>
    <row r="59" spans="1:8" x14ac:dyDescent="0.25">
      <c r="A59" s="5"/>
    </row>
    <row r="60" spans="1:8" x14ac:dyDescent="0.25">
      <c r="A60" s="5"/>
    </row>
    <row r="61" spans="1:8" x14ac:dyDescent="0.25">
      <c r="A61" s="5"/>
    </row>
    <row r="62" spans="1:8" x14ac:dyDescent="0.25">
      <c r="A62" s="5"/>
    </row>
    <row r="63" spans="1:8" x14ac:dyDescent="0.25">
      <c r="A63" s="5"/>
    </row>
    <row r="64" spans="1:8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user</cp:lastModifiedBy>
  <cp:lastPrinted>2019-12-18T06:47:39Z</cp:lastPrinted>
  <dcterms:created xsi:type="dcterms:W3CDTF">2003-09-26T11:31:27Z</dcterms:created>
  <dcterms:modified xsi:type="dcterms:W3CDTF">2021-03-11T06:18:01Z</dcterms:modified>
</cp:coreProperties>
</file>