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1 г\"/>
    </mc:Choice>
  </mc:AlternateContent>
  <xr:revisionPtr revIDLastSave="0" documentId="13_ncr:1_{1680C5BC-6DAC-42BD-80BD-2533934910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38" l="1"/>
  <c r="F37" i="38"/>
  <c r="H11" i="38"/>
  <c r="G11" i="38"/>
  <c r="F11" i="38"/>
  <c r="E52" i="38" l="1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D52" i="38"/>
  <c r="C52" i="38"/>
  <c r="G38" i="38"/>
  <c r="F38" i="38"/>
  <c r="E31" i="38"/>
  <c r="D31" i="38"/>
  <c r="C31" i="38"/>
  <c r="F36" i="38"/>
  <c r="H34" i="38"/>
  <c r="G34" i="38"/>
  <c r="F34" i="38"/>
  <c r="H23" i="38"/>
  <c r="G23" i="38"/>
  <c r="F23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<sst xmlns="http://schemas.openxmlformats.org/spreadsheetml/2006/main" count="97" uniqueCount="97">
  <si>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</si>
  <si>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</si>
  <si>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</si>
  <si>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</si>
  <si>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</si>
  <si>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</si>
  <si>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</si>
  <si>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</si>
  <si>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</si>
  <si>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</si>
  <si>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</si>
  <si>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</si>
  <si>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</si>
  <si>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</si>
  <si>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</si>
  <si>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</si>
  <si>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</si>
  <si>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</si>
  <si>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</si>
  <si>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</si>
  <si>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</si>
  <si>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</si>
  <si>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</si>
  <si>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</si>
  <si>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</si>
  <si>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</si>
  <si>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</si>
  <si>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</si>
  <si>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</si>
  <si>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</si>
  <si>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</si>
  <si>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</si>
  <si>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</si>
  <si>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</si>
  <si>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</si>
  <si>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</si>
  <si>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</si>
  <si>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</si>
  <si>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</si>
  <si>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</si>
  <si>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</si>
  <si>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</si>
  <si>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</si>
  <si>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</si>
  <si>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</si>
  <si>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</si>
  <si>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</si>
  <si>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</si>
  <si>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</si>
  <si>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</si>
  <si>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</si>
  <si>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</si>
  <si>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</si>
  <si>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</si>
  <si>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</si>
  <si>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</si>
  <si>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</si>
  <si>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</si>
  <si>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</si>
  <si>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</si>
  <si>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</si>
  <si>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</si>
  <si>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</si>
  <si>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</si>
  <si>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</si>
  <si>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</si>
  <si>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</si>
  <si>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</si>
  <si>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</si>
  <si>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</si>
  <si>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</si>
  <si>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</si>
  <si>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</si>
  <si>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</si>
  <si>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</si>
  <si>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</si>
  <si>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</si>
  <si>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</si>
  <si>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</si>
  <si>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</si>
  <si>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</si>
  <si>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</si>
  <si>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</si>
  <si>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</si>
  <si>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</si>
  <si>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</si>
  <si>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</si>
  <si>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</si>
  <si>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</si>
  <si>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</si>
  <si>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</si>
  <si>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</si>
  <si>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уточненный бюджет  2021год</t>
  </si>
  <si>
    <t xml:space="preserve"> Первоначальный бюджет района 2021 год</t>
  </si>
  <si>
    <t>по исполнению бюджета муниципального района "Курчатовский район" на 01.01.2022 год</t>
  </si>
  <si>
    <t>на 01.01.2022года</t>
  </si>
  <si>
    <t>кассовое исполнение на  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</si>
</sst>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topLeftCell="A26" zoomScaleNormal="100" zoomScaleSheetLayoutView="100" workbookViewId="0">
      <selection activeCell="H38" sqref="H38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93</v>
      </c>
      <c r="D4" s="45" t="s">
        <v>95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92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140613</v>
      </c>
      <c r="D8" s="20">
        <v>167669.79999999999</v>
      </c>
      <c r="E8" s="20">
        <v>176673.7</v>
      </c>
      <c r="F8" s="32">
        <f t="shared" ref="F8:F38" si="0">E8/D8*100</f>
        <v>105.37001893006375</v>
      </c>
      <c r="G8" s="32">
        <f>E8-D8</f>
        <v>9003.9000000000233</v>
      </c>
      <c r="H8" s="34">
        <f>E8/C8*100</f>
        <v>125.64535284788747</v>
      </c>
    </row>
    <row r="9" spans="1:8" ht="24" x14ac:dyDescent="0.2">
      <c r="A9" s="11" t="s">
        <v>90</v>
      </c>
      <c r="B9" s="18" t="s">
        <v>2</v>
      </c>
      <c r="C9" s="20">
        <v>854.7</v>
      </c>
      <c r="D9" s="20">
        <v>1090.0999999999999</v>
      </c>
      <c r="E9" s="20">
        <v>1091.5</v>
      </c>
      <c r="F9" s="32">
        <f t="shared" si="0"/>
        <v>100.12842858453355</v>
      </c>
      <c r="G9" s="32">
        <f t="shared" ref="G9:G39" si="1">E9-D9</f>
        <v>1.4000000000000909</v>
      </c>
      <c r="H9" s="34">
        <f t="shared" ref="H9:H52" si="2">E9/C9*100</f>
        <v>127.70562770562771</v>
      </c>
    </row>
    <row r="10" spans="1:8" x14ac:dyDescent="0.2">
      <c r="A10" s="11" t="s">
        <v>35</v>
      </c>
      <c r="B10" s="18" t="s">
        <v>34</v>
      </c>
      <c r="C10" s="20">
        <v>11.4</v>
      </c>
      <c r="D10" s="20">
        <v>2270.1</v>
      </c>
      <c r="E10" s="20">
        <v>2270.1</v>
      </c>
      <c r="F10" s="32">
        <f t="shared" si="0"/>
        <v>100</v>
      </c>
      <c r="G10" s="32">
        <f t="shared" si="1"/>
        <v>0</v>
      </c>
      <c r="H10" s="34">
        <f t="shared" si="2"/>
        <v>19913.15789473684</v>
      </c>
    </row>
    <row r="11" spans="1:8" ht="36" x14ac:dyDescent="0.2">
      <c r="A11" s="11" t="s">
        <v>86</v>
      </c>
      <c r="B11" s="18" t="s">
        <v>87</v>
      </c>
      <c r="C11" s="20">
        <v>18.399999999999999</v>
      </c>
      <c r="D11" s="20">
        <v>1099</v>
      </c>
      <c r="E11" s="20">
        <v>1469.2</v>
      </c>
      <c r="F11" s="32">
        <f t="shared" si="0"/>
        <v>133.68516833484986</v>
      </c>
      <c r="G11" s="32">
        <f t="shared" si="1"/>
        <v>370.20000000000005</v>
      </c>
      <c r="H11" s="34">
        <f t="shared" si="2"/>
        <v>7984.7826086956529</v>
      </c>
    </row>
    <row r="12" spans="1:8" x14ac:dyDescent="0.2">
      <c r="A12" s="11" t="s">
        <v>73</v>
      </c>
      <c r="B12" s="18" t="s">
        <v>74</v>
      </c>
      <c r="C12" s="20">
        <v>4330.2</v>
      </c>
      <c r="D12" s="20">
        <v>4330.2</v>
      </c>
      <c r="E12" s="20">
        <v>4413.5</v>
      </c>
      <c r="F12" s="32">
        <f t="shared" si="0"/>
        <v>101.92369867442612</v>
      </c>
      <c r="G12" s="32">
        <f t="shared" si="1"/>
        <v>83.300000000000182</v>
      </c>
      <c r="H12" s="34">
        <f t="shared" si="2"/>
        <v>101.92369867442612</v>
      </c>
    </row>
    <row r="13" spans="1:8" ht="48" x14ac:dyDescent="0.2">
      <c r="A13" s="36" t="s">
        <v>79</v>
      </c>
      <c r="B13" s="36" t="s">
        <v>78</v>
      </c>
      <c r="C13" s="20">
        <v>983.4</v>
      </c>
      <c r="D13" s="20">
        <v>1290.5999999999999</v>
      </c>
      <c r="E13" s="20">
        <v>1356.1</v>
      </c>
      <c r="F13" s="32">
        <f t="shared" si="0"/>
        <v>105.07515884084921</v>
      </c>
      <c r="G13" s="32">
        <f t="shared" si="1"/>
        <v>65.5</v>
      </c>
      <c r="H13" s="34">
        <f t="shared" si="2"/>
        <v>137.89912548301811</v>
      </c>
    </row>
    <row r="14" spans="1:8" ht="60" x14ac:dyDescent="0.2">
      <c r="A14" s="36" t="s">
        <v>80</v>
      </c>
      <c r="B14" s="36" t="s">
        <v>77</v>
      </c>
      <c r="C14" s="20">
        <v>322.89999999999998</v>
      </c>
      <c r="D14" s="20">
        <v>431.2</v>
      </c>
      <c r="E14" s="20">
        <v>452</v>
      </c>
      <c r="F14" s="32">
        <f t="shared" si="0"/>
        <v>104.82374768089053</v>
      </c>
      <c r="G14" s="32">
        <f t="shared" si="1"/>
        <v>20.800000000000011</v>
      </c>
      <c r="H14" s="34">
        <f t="shared" si="2"/>
        <v>139.98141839578818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96.9</v>
      </c>
      <c r="F16" s="32" t="e">
        <f t="shared" si="0"/>
        <v>#DIV/0!</v>
      </c>
      <c r="G16" s="32">
        <f t="shared" si="1"/>
        <v>96.9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>
        <v>-0.4</v>
      </c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6200.2</v>
      </c>
      <c r="D21" s="20">
        <v>4266.5</v>
      </c>
      <c r="E21" s="20">
        <v>4510.3999999999996</v>
      </c>
      <c r="F21" s="32">
        <f t="shared" si="0"/>
        <v>105.71662955584202</v>
      </c>
      <c r="G21" s="32">
        <f t="shared" si="1"/>
        <v>243.89999999999964</v>
      </c>
      <c r="H21" s="34">
        <f t="shared" si="2"/>
        <v>72.746040450308044</v>
      </c>
    </row>
    <row r="22" spans="1:8" ht="24" x14ac:dyDescent="0.2">
      <c r="A22" s="11" t="s">
        <v>43</v>
      </c>
      <c r="B22" s="18" t="s">
        <v>91</v>
      </c>
      <c r="C22" s="20">
        <v>77.599999999999994</v>
      </c>
      <c r="D22" s="20">
        <v>102</v>
      </c>
      <c r="E22" s="20">
        <v>101</v>
      </c>
      <c r="F22" s="32">
        <f t="shared" si="0"/>
        <v>99.019607843137265</v>
      </c>
      <c r="G22" s="32">
        <f t="shared" si="1"/>
        <v>-1</v>
      </c>
      <c r="H22" s="34">
        <f t="shared" si="2"/>
        <v>130.15463917525773</v>
      </c>
    </row>
    <row r="23" spans="1:8" x14ac:dyDescent="0.2">
      <c r="A23" s="11" t="s">
        <v>64</v>
      </c>
      <c r="B23" s="18" t="s">
        <v>65</v>
      </c>
      <c r="C23" s="20">
        <v>7427.8</v>
      </c>
      <c r="D23" s="20">
        <v>5244</v>
      </c>
      <c r="E23" s="20">
        <v>5018.8999999999996</v>
      </c>
      <c r="F23" s="32">
        <f>E23/D23*100</f>
        <v>95.707475209763544</v>
      </c>
      <c r="G23" s="32">
        <f>E23-D23</f>
        <v>-225.10000000000036</v>
      </c>
      <c r="H23" s="34">
        <f>E23/C23*100</f>
        <v>67.569132179110909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9610.9</v>
      </c>
      <c r="E24" s="20">
        <v>9857.5</v>
      </c>
      <c r="F24" s="32">
        <f t="shared" si="0"/>
        <v>102.56583670623979</v>
      </c>
      <c r="G24" s="32">
        <f t="shared" si="1"/>
        <v>246.60000000000036</v>
      </c>
      <c r="H24" s="34">
        <f t="shared" si="2"/>
        <v>6571.666666666667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237.6</v>
      </c>
      <c r="D26" s="20">
        <v>57.5</v>
      </c>
      <c r="E26" s="20">
        <v>83</v>
      </c>
      <c r="F26" s="32">
        <f t="shared" si="0"/>
        <v>144.34782608695653</v>
      </c>
      <c r="G26" s="32">
        <f t="shared" si="1"/>
        <v>25.5</v>
      </c>
      <c r="H26" s="34">
        <f t="shared" si="2"/>
        <v>34.932659932659931</v>
      </c>
    </row>
    <row r="27" spans="1:8" x14ac:dyDescent="0.2">
      <c r="A27" s="11" t="s">
        <v>48</v>
      </c>
      <c r="B27" s="18" t="s">
        <v>49</v>
      </c>
      <c r="C27" s="20"/>
      <c r="D27" s="20"/>
      <c r="E27" s="20">
        <v>97.7</v>
      </c>
      <c r="F27" s="32"/>
      <c r="G27" s="32">
        <f t="shared" si="1"/>
        <v>97.7</v>
      </c>
      <c r="H27" s="34"/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161227.20000000001</v>
      </c>
      <c r="D30" s="23">
        <f>SUM(D8:D29)</f>
        <v>197461.90000000002</v>
      </c>
      <c r="E30" s="23">
        <f>SUM(E8:E29)</f>
        <v>207491.10000000003</v>
      </c>
      <c r="F30" s="33">
        <f t="shared" si="0"/>
        <v>105.0790557570853</v>
      </c>
      <c r="G30" s="33">
        <f t="shared" si="1"/>
        <v>10029.200000000012</v>
      </c>
      <c r="H30" s="35">
        <f t="shared" si="2"/>
        <v>128.69484801571943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262268.2</v>
      </c>
      <c r="D31" s="22">
        <f>D32+D33+D34+D35+D36+D37+D38</f>
        <v>341493.5</v>
      </c>
      <c r="E31" s="22">
        <f>E32+E33+E34+E35+E36+E37+E38</f>
        <v>342415</v>
      </c>
      <c r="F31" s="33">
        <f t="shared" si="0"/>
        <v>100.26984408195179</v>
      </c>
      <c r="G31" s="33">
        <f t="shared" si="1"/>
        <v>921.5</v>
      </c>
      <c r="H31" s="35">
        <f t="shared" si="2"/>
        <v>130.55909942570239</v>
      </c>
    </row>
    <row r="32" spans="1:8" x14ac:dyDescent="0.2">
      <c r="A32" s="11"/>
      <c r="B32" s="18" t="s">
        <v>10</v>
      </c>
      <c r="C32" s="20">
        <v>755.5</v>
      </c>
      <c r="D32" s="20">
        <v>755.5</v>
      </c>
      <c r="E32" s="20">
        <v>755.5</v>
      </c>
      <c r="F32" s="32">
        <f t="shared" si="0"/>
        <v>100</v>
      </c>
      <c r="G32" s="32">
        <f t="shared" si="1"/>
        <v>0</v>
      </c>
      <c r="H32" s="34">
        <f t="shared" si="2"/>
        <v>100</v>
      </c>
    </row>
    <row r="33" spans="1:8" x14ac:dyDescent="0.2">
      <c r="A33" s="11"/>
      <c r="B33" s="18" t="s">
        <v>11</v>
      </c>
      <c r="C33" s="20">
        <v>1696.4</v>
      </c>
      <c r="D33" s="20">
        <v>47004.800000000003</v>
      </c>
      <c r="E33" s="20">
        <v>46979.6</v>
      </c>
      <c r="F33" s="32">
        <f t="shared" si="0"/>
        <v>99.946388453945119</v>
      </c>
      <c r="G33" s="32">
        <f t="shared" si="1"/>
        <v>-25.200000000004366</v>
      </c>
      <c r="H33" s="34">
        <f t="shared" si="2"/>
        <v>2769.3704315020041</v>
      </c>
    </row>
    <row r="34" spans="1:8" x14ac:dyDescent="0.2">
      <c r="A34" s="11"/>
      <c r="B34" s="18" t="s">
        <v>22</v>
      </c>
      <c r="C34" s="20">
        <v>259816.3</v>
      </c>
      <c r="D34" s="20">
        <v>290429</v>
      </c>
      <c r="E34" s="20">
        <v>290925.3</v>
      </c>
      <c r="F34" s="32">
        <f t="shared" si="0"/>
        <v>100.17088513888075</v>
      </c>
      <c r="G34" s="32">
        <f t="shared" si="1"/>
        <v>496.29999999998836</v>
      </c>
      <c r="H34" s="34">
        <f t="shared" si="2"/>
        <v>111.97345970980265</v>
      </c>
    </row>
    <row r="35" spans="1:8" x14ac:dyDescent="0.2">
      <c r="A35" s="11"/>
      <c r="B35" s="18" t="s">
        <v>72</v>
      </c>
      <c r="C35" s="20"/>
      <c r="D35" s="20">
        <v>1110.4000000000001</v>
      </c>
      <c r="E35" s="20">
        <v>1110.4000000000001</v>
      </c>
      <c r="F35" s="32">
        <f t="shared" si="0"/>
        <v>100</v>
      </c>
      <c r="G35" s="32">
        <f t="shared" si="1"/>
        <v>0</v>
      </c>
      <c r="H35" s="34"/>
    </row>
    <row r="36" spans="1:8" x14ac:dyDescent="0.2">
      <c r="A36" s="11"/>
      <c r="B36" s="18" t="s">
        <v>59</v>
      </c>
      <c r="C36" s="20"/>
      <c r="D36" s="20">
        <v>2955.3</v>
      </c>
      <c r="E36" s="20">
        <v>3405.7</v>
      </c>
      <c r="F36" s="32">
        <f t="shared" si="0"/>
        <v>115.24041552465061</v>
      </c>
      <c r="G36" s="32">
        <f>E36-D36</f>
        <v>450.39999999999964</v>
      </c>
      <c r="H36" s="34"/>
    </row>
    <row r="37" spans="1:8" ht="24" x14ac:dyDescent="0.2">
      <c r="A37" s="11" t="s">
        <v>66</v>
      </c>
      <c r="B37" s="18" t="s">
        <v>67</v>
      </c>
      <c r="C37" s="20"/>
      <c r="D37" s="20">
        <v>1000.5</v>
      </c>
      <c r="E37" s="20">
        <v>1000.5</v>
      </c>
      <c r="F37" s="32">
        <f t="shared" si="0"/>
        <v>100</v>
      </c>
      <c r="G37" s="32">
        <f>E37-D37</f>
        <v>0</v>
      </c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-1762</v>
      </c>
      <c r="E38" s="20">
        <v>-1762</v>
      </c>
      <c r="F38" s="32">
        <f t="shared" si="0"/>
        <v>100</v>
      </c>
      <c r="G38" s="32">
        <f>E38-D38</f>
        <v>0</v>
      </c>
      <c r="H38" s="34"/>
    </row>
    <row r="39" spans="1:8" x14ac:dyDescent="0.2">
      <c r="A39" s="12" t="s">
        <v>23</v>
      </c>
      <c r="B39" s="19" t="s">
        <v>4</v>
      </c>
      <c r="C39" s="23">
        <f>C30+C31</f>
        <v>423495.4</v>
      </c>
      <c r="D39" s="23">
        <f>D30+D31</f>
        <v>538955.4</v>
      </c>
      <c r="E39" s="23">
        <f>E30+E31</f>
        <v>549906.10000000009</v>
      </c>
      <c r="F39" s="33">
        <f>E39/D39*100</f>
        <v>102.0318378849159</v>
      </c>
      <c r="G39" s="33">
        <f t="shared" si="1"/>
        <v>10950.70000000007</v>
      </c>
      <c r="H39" s="35">
        <f t="shared" si="2"/>
        <v>129.84936790340583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32447.8</v>
      </c>
      <c r="D41" s="21">
        <v>69170.399999999994</v>
      </c>
      <c r="E41" s="20">
        <v>38528.699999999997</v>
      </c>
      <c r="F41" s="32">
        <f t="shared" ref="F41:F52" si="3">E41/D41*100</f>
        <v>55.701138059054166</v>
      </c>
      <c r="G41" s="32">
        <f t="shared" ref="G41:G52" si="4">E41-D41</f>
        <v>-30641.699999999997</v>
      </c>
      <c r="H41" s="34">
        <f t="shared" si="2"/>
        <v>118.74056176381758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263.39999999999998</v>
      </c>
      <c r="E43" s="20">
        <v>220</v>
      </c>
      <c r="F43" s="32">
        <f t="shared" si="3"/>
        <v>83.523158694001523</v>
      </c>
      <c r="G43" s="32">
        <f t="shared" si="4"/>
        <v>-43.399999999999977</v>
      </c>
      <c r="H43" s="34">
        <f t="shared" si="2"/>
        <v>183.33333333333331</v>
      </c>
    </row>
    <row r="44" spans="1:8" x14ac:dyDescent="0.2">
      <c r="A44" s="9" t="s">
        <v>52</v>
      </c>
      <c r="B44" s="18" t="s">
        <v>53</v>
      </c>
      <c r="C44" s="21">
        <v>5153.5</v>
      </c>
      <c r="D44" s="21">
        <v>9719.6</v>
      </c>
      <c r="E44" s="20">
        <v>7749</v>
      </c>
      <c r="F44" s="32">
        <f>E44/D44*100</f>
        <v>79.725503107123757</v>
      </c>
      <c r="G44" s="32">
        <f>E44-D44</f>
        <v>-1970.6000000000004</v>
      </c>
      <c r="H44" s="34">
        <f>E44/C44*100</f>
        <v>150.36383040651984</v>
      </c>
    </row>
    <row r="45" spans="1:8" x14ac:dyDescent="0.2">
      <c r="A45" s="9" t="s">
        <v>75</v>
      </c>
      <c r="B45" s="18" t="s">
        <v>76</v>
      </c>
      <c r="C45" s="21">
        <v>545.29999999999995</v>
      </c>
      <c r="D45" s="21">
        <v>43740.6</v>
      </c>
      <c r="E45" s="20">
        <v>43225.5</v>
      </c>
      <c r="F45" s="32">
        <f>E45/D45*100</f>
        <v>98.822375550403976</v>
      </c>
      <c r="G45" s="32">
        <f>E45-D45</f>
        <v>-515.09999999999854</v>
      </c>
      <c r="H45" s="34">
        <f>E45/C45*100</f>
        <v>7926.9209609389336</v>
      </c>
    </row>
    <row r="46" spans="1:8" x14ac:dyDescent="0.2">
      <c r="A46" s="9" t="s">
        <v>29</v>
      </c>
      <c r="B46" s="18" t="s">
        <v>6</v>
      </c>
      <c r="C46" s="21">
        <v>277622</v>
      </c>
      <c r="D46" s="21">
        <v>327323.90000000002</v>
      </c>
      <c r="E46" s="20">
        <v>323478.90000000002</v>
      </c>
      <c r="F46" s="32">
        <f t="shared" si="3"/>
        <v>98.825322562758174</v>
      </c>
      <c r="G46" s="32">
        <f t="shared" si="4"/>
        <v>-3845</v>
      </c>
      <c r="H46" s="34">
        <f t="shared" si="2"/>
        <v>116.51774715260319</v>
      </c>
    </row>
    <row r="47" spans="1:8" x14ac:dyDescent="0.2">
      <c r="A47" s="9" t="s">
        <v>30</v>
      </c>
      <c r="B47" s="18" t="s">
        <v>13</v>
      </c>
      <c r="C47" s="21">
        <v>29633</v>
      </c>
      <c r="D47" s="21">
        <v>31782.6</v>
      </c>
      <c r="E47" s="20">
        <v>31724.5</v>
      </c>
      <c r="F47" s="32">
        <f t="shared" si="3"/>
        <v>99.817195572420133</v>
      </c>
      <c r="G47" s="32">
        <f t="shared" si="4"/>
        <v>-58.099999999998545</v>
      </c>
      <c r="H47" s="34">
        <f t="shared" si="2"/>
        <v>107.05800965140216</v>
      </c>
    </row>
    <row r="48" spans="1:8" x14ac:dyDescent="0.2">
      <c r="A48" s="9" t="s">
        <v>31</v>
      </c>
      <c r="B48" s="18" t="s">
        <v>8</v>
      </c>
      <c r="C48" s="21">
        <v>658.9</v>
      </c>
      <c r="D48" s="21">
        <v>1231.8</v>
      </c>
      <c r="E48" s="20">
        <v>651.6</v>
      </c>
      <c r="F48" s="32">
        <f t="shared" si="3"/>
        <v>52.898197759376529</v>
      </c>
      <c r="G48" s="32">
        <f t="shared" si="4"/>
        <v>-580.19999999999993</v>
      </c>
      <c r="H48" s="34">
        <f t="shared" si="2"/>
        <v>98.892092882076199</v>
      </c>
    </row>
    <row r="49" spans="1:8" x14ac:dyDescent="0.2">
      <c r="A49" s="9" t="s">
        <v>32</v>
      </c>
      <c r="B49" s="18" t="s">
        <v>28</v>
      </c>
      <c r="C49" s="20">
        <v>59919.4</v>
      </c>
      <c r="D49" s="20">
        <v>75776.100000000006</v>
      </c>
      <c r="E49" s="20">
        <v>72819.199999999997</v>
      </c>
      <c r="F49" s="32">
        <f t="shared" si="3"/>
        <v>96.097846154658257</v>
      </c>
      <c r="G49" s="32">
        <f t="shared" si="4"/>
        <v>-2956.9000000000087</v>
      </c>
      <c r="H49" s="34">
        <f t="shared" si="2"/>
        <v>121.52858673484714</v>
      </c>
    </row>
    <row r="50" spans="1:8" x14ac:dyDescent="0.2">
      <c r="A50" s="9" t="s">
        <v>54</v>
      </c>
      <c r="B50" s="18" t="s">
        <v>70</v>
      </c>
      <c r="C50" s="20">
        <v>7619.7</v>
      </c>
      <c r="D50" s="20">
        <v>12653.3</v>
      </c>
      <c r="E50" s="20">
        <v>12614.4</v>
      </c>
      <c r="F50" s="32">
        <f t="shared" si="3"/>
        <v>99.692570317624657</v>
      </c>
      <c r="G50" s="32">
        <f t="shared" si="4"/>
        <v>-38.899999999999636</v>
      </c>
      <c r="H50" s="34">
        <f t="shared" si="2"/>
        <v>165.54982479625181</v>
      </c>
    </row>
    <row r="51" spans="1:8" x14ac:dyDescent="0.2">
      <c r="A51" s="9" t="s">
        <v>71</v>
      </c>
      <c r="B51" s="18" t="s">
        <v>55</v>
      </c>
      <c r="C51" s="20">
        <v>9775.7999999999993</v>
      </c>
      <c r="D51" s="20">
        <v>9775.7999999999993</v>
      </c>
      <c r="E51" s="20">
        <v>9775.7999999999993</v>
      </c>
      <c r="F51" s="32">
        <f>E51/D51*100</f>
        <v>100</v>
      </c>
      <c r="G51" s="32">
        <f>E51-D51</f>
        <v>0</v>
      </c>
      <c r="H51" s="34">
        <f>E51/C51*100</f>
        <v>100</v>
      </c>
    </row>
    <row r="52" spans="1:8" x14ac:dyDescent="0.2">
      <c r="A52" s="10">
        <v>9800</v>
      </c>
      <c r="B52" s="19" t="s">
        <v>42</v>
      </c>
      <c r="C52" s="22">
        <f>SUM(C41:C51)</f>
        <v>423495.4</v>
      </c>
      <c r="D52" s="22">
        <f>SUM(D41:D51)</f>
        <v>581437.50000000012</v>
      </c>
      <c r="E52" s="22">
        <f>SUM(E41:E51)</f>
        <v>540787.60000000009</v>
      </c>
      <c r="F52" s="33">
        <f t="shared" si="3"/>
        <v>93.008724067505099</v>
      </c>
      <c r="G52" s="33">
        <f t="shared" si="4"/>
        <v>-40649.900000000023</v>
      </c>
      <c r="H52" s="35">
        <f t="shared" si="2"/>
        <v>127.69621582666544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-42482.100000000093</v>
      </c>
      <c r="E53" s="20">
        <f>E39-E52</f>
        <v>9118.5</v>
      </c>
      <c r="F53" s="32">
        <f>E53/D53*100</f>
        <v>-21.464334390249025</v>
      </c>
      <c r="G53" s="32">
        <f>E53-D53</f>
        <v>51600.600000000093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2022-02-25T12:05:57Z</cp:lastPrinted>
  <dcterms:created xsi:type="dcterms:W3CDTF">2003-09-26T11:31:27Z</dcterms:created>
  <dcterms:modified xsi:type="dcterms:W3CDTF">2022-02-25T12:08:35Z</dcterms:modified>
</cp:coreProperties>
</file>