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охранение со старого\Рабочий стол\отчеты в комитет\испонение бюджета\"/>
    </mc:Choice>
  </mc:AlternateContent>
  <xr:revisionPtr revIDLastSave="0" documentId="13_ncr:1_{21F8B147-3C79-459A-AF71-BD187FBB9F1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01" sheetId="38" r:id="rId1"/>
  </sheets>
  <definedNames>
    <definedName name="_xlnm.Print_Area" localSheetId="0">'01'!$A$1:$H$55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9" i="38" l="1"/>
  <c r="F28" i="38"/>
  <c r="H35" i="38"/>
  <c r="F26" i="38" l="1"/>
  <c r="F48" i="38" l="1"/>
  <c r="G48" i="38"/>
  <c r="H48" i="38"/>
  <c r="E30" i="38" l="1"/>
  <c r="F35" i="38" l="1"/>
  <c r="G35" i="38"/>
  <c r="D30" i="38" l="1"/>
  <c r="F16" i="38"/>
  <c r="F15" i="38"/>
  <c r="F14" i="38"/>
  <c r="F13" i="38"/>
  <c r="H16" i="38"/>
  <c r="H15" i="38"/>
  <c r="H14" i="38"/>
  <c r="H13" i="38"/>
  <c r="G13" i="38"/>
  <c r="H45" i="38" l="1"/>
  <c r="G45" i="38"/>
  <c r="F45" i="38"/>
  <c r="H12" i="38" l="1"/>
  <c r="F12" i="38"/>
  <c r="H51" i="38" l="1"/>
  <c r="G51" i="38"/>
  <c r="F51" i="38"/>
  <c r="E52" i="38"/>
  <c r="D52" i="38"/>
  <c r="C52" i="38"/>
  <c r="H38" i="38"/>
  <c r="G38" i="38"/>
  <c r="F38" i="38"/>
  <c r="E31" i="38"/>
  <c r="D31" i="38"/>
  <c r="C31" i="38"/>
  <c r="F36" i="38"/>
  <c r="H34" i="38"/>
  <c r="G34" i="38"/>
  <c r="F34" i="38"/>
  <c r="F27" i="38"/>
  <c r="H27" i="38"/>
  <c r="H23" i="38"/>
  <c r="G23" i="38"/>
  <c r="F23" i="38"/>
  <c r="H36" i="38"/>
  <c r="H24" i="38"/>
  <c r="F24" i="38"/>
  <c r="H44" i="38"/>
  <c r="G44" i="38"/>
  <c r="F44" i="38"/>
  <c r="G29" i="38"/>
  <c r="G28" i="38"/>
  <c r="G43" i="38"/>
  <c r="G36" i="38"/>
  <c r="G50" i="38"/>
  <c r="G49" i="38"/>
  <c r="G47" i="38"/>
  <c r="G46" i="38"/>
  <c r="G41" i="38"/>
  <c r="G33" i="38"/>
  <c r="G32" i="38"/>
  <c r="G27" i="38"/>
  <c r="G26" i="38"/>
  <c r="G25" i="38"/>
  <c r="G24" i="38"/>
  <c r="G22" i="38"/>
  <c r="G21" i="38"/>
  <c r="G19" i="38"/>
  <c r="G18" i="38"/>
  <c r="G17" i="38"/>
  <c r="G16" i="38"/>
  <c r="G15" i="38"/>
  <c r="G14" i="38"/>
  <c r="G12" i="38"/>
  <c r="G10" i="38"/>
  <c r="G9" i="38"/>
  <c r="G8" i="38"/>
  <c r="F50" i="38"/>
  <c r="H50" i="38"/>
  <c r="F33" i="38"/>
  <c r="H9" i="38"/>
  <c r="H10" i="38"/>
  <c r="H17" i="38"/>
  <c r="H18" i="38"/>
  <c r="H19" i="38"/>
  <c r="H21" i="38"/>
  <c r="H22" i="38"/>
  <c r="H26" i="38"/>
  <c r="C30" i="38"/>
  <c r="H32" i="38"/>
  <c r="H33" i="38"/>
  <c r="H41" i="38"/>
  <c r="H43" i="38"/>
  <c r="H46" i="38"/>
  <c r="H47" i="38"/>
  <c r="H49" i="38"/>
  <c r="H8" i="38"/>
  <c r="F8" i="38"/>
  <c r="F9" i="38"/>
  <c r="F10" i="38"/>
  <c r="F17" i="38"/>
  <c r="F18" i="38"/>
  <c r="F19" i="38"/>
  <c r="F21" i="38"/>
  <c r="F22" i="38"/>
  <c r="F32" i="38"/>
  <c r="F41" i="38"/>
  <c r="F43" i="38"/>
  <c r="F46" i="38"/>
  <c r="F47" i="38"/>
  <c r="F49" i="38"/>
  <c r="H52" i="38" l="1"/>
  <c r="D39" i="38"/>
  <c r="D53" i="38" s="1"/>
  <c r="F52" i="38"/>
  <c r="G31" i="38"/>
  <c r="F30" i="38"/>
  <c r="G52" i="38"/>
  <c r="F31" i="38"/>
  <c r="H31" i="38"/>
  <c r="C39" i="38"/>
  <c r="C53" i="38" s="1"/>
  <c r="G30" i="38"/>
  <c r="E39" i="38"/>
  <c r="E53" i="38" s="1"/>
  <c r="H30" i="38"/>
  <c r="F53" i="38" l="1"/>
  <c r="G53" i="38"/>
  <c r="H53" i="38"/>
  <c r="G39" i="38"/>
  <c r="H39" i="38"/>
  <c r="F39" i="38"/>
</calcChain>
</file>

<file path=xl/sharedStrings.xml><?xml version="1.0" encoding="utf-8"?>
<sst xmlns="http://schemas.openxmlformats.org/spreadsheetml/2006/main" count="97" uniqueCount="97">
  <si>
    <t>тыс.руб.</t>
  </si>
  <si>
    <t>Наименование показателей</t>
  </si>
  <si>
    <t>Единый налог на вмененный доход для отдельных видов деятельности</t>
  </si>
  <si>
    <t>ИТОГО ДОХОДОВ</t>
  </si>
  <si>
    <t>ВСЕГО ДОХОДОВ</t>
  </si>
  <si>
    <t>0100</t>
  </si>
  <si>
    <t>Образование</t>
  </si>
  <si>
    <t>Налог на имущество предприятий</t>
  </si>
  <si>
    <t>Здравоохранение и ФК</t>
  </si>
  <si>
    <t>Финансовая помощь - всего</t>
  </si>
  <si>
    <t>в т.ч.  дотация</t>
  </si>
  <si>
    <t xml:space="preserve">          субсидии</t>
  </si>
  <si>
    <t>Доходы от использования имущества, наход. в гос. и муницип. собственности</t>
  </si>
  <si>
    <t>Культура, кинематография и СМИ</t>
  </si>
  <si>
    <t>код по бюджетной классификации</t>
  </si>
  <si>
    <t>000 1 01 02000 01 0000 110</t>
  </si>
  <si>
    <t>000 1 11 00000 00 0000 000</t>
  </si>
  <si>
    <t>000 1 16 00000 00 0000 000</t>
  </si>
  <si>
    <t>Штрафы, санкции, возмещение ущерба</t>
  </si>
  <si>
    <t>ДОХОДЫ</t>
  </si>
  <si>
    <t>000 8 50 00000 00 0000 000</t>
  </si>
  <si>
    <t>000 8 70 00000 00 0000 000</t>
  </si>
  <si>
    <t xml:space="preserve">          субвенции</t>
  </si>
  <si>
    <t>000 8 90 00000 00 0000 000</t>
  </si>
  <si>
    <t>РАСХОДЫ</t>
  </si>
  <si>
    <t>0300</t>
  </si>
  <si>
    <t>Национальная безопасность и правоохранительная деятельность</t>
  </si>
  <si>
    <t>Общегосударственные вопросы</t>
  </si>
  <si>
    <t>Социальная политика</t>
  </si>
  <si>
    <t>0700</t>
  </si>
  <si>
    <t>0800</t>
  </si>
  <si>
    <t>0900</t>
  </si>
  <si>
    <t>1000</t>
  </si>
  <si>
    <t>Налог на доходы физ.лиц</t>
  </si>
  <si>
    <t>Единый сельскохозяйственный налог</t>
  </si>
  <si>
    <t>000 1 05 03000 01 0000 110</t>
  </si>
  <si>
    <t>Налог на прибыль организаций, зачисляемый в местные бюджеты</t>
  </si>
  <si>
    <t>Прочие налоги и сборы по отмененным налогам и сборам</t>
  </si>
  <si>
    <t>000 1 09 06000 02 0000 110</t>
  </si>
  <si>
    <t>000 1 09 01000 03 0000 110</t>
  </si>
  <si>
    <t>000 1 09 04010 02 0000 110</t>
  </si>
  <si>
    <t>ДЕФИЦИТ (-), ПРОФИЦИТ (+)</t>
  </si>
  <si>
    <t>ВСЕГО РАСХОДОВ, в т.ч.:</t>
  </si>
  <si>
    <t>000 1 12 00000 00 0000 000</t>
  </si>
  <si>
    <t>000 1 14 00000 00 0000 000</t>
  </si>
  <si>
    <t>Доходы от продажи материальных и нематериальных активов</t>
  </si>
  <si>
    <t>000 1 15 00000 00 0000 000</t>
  </si>
  <si>
    <t>Административные платежи и сборы</t>
  </si>
  <si>
    <t>000 1 17 00000 00 0000 000</t>
  </si>
  <si>
    <t>Прочие неналоговые доходы</t>
  </si>
  <si>
    <t>0200</t>
  </si>
  <si>
    <t>Национальная оборона</t>
  </si>
  <si>
    <t>0400</t>
  </si>
  <si>
    <t>Национальная экономика</t>
  </si>
  <si>
    <t>1100</t>
  </si>
  <si>
    <t>межбюджетные трансферты</t>
  </si>
  <si>
    <t>% исполнения (5/4)</t>
  </si>
  <si>
    <t>отклонение +,- (5-4)</t>
  </si>
  <si>
    <t>% испол. к годовым назначениям (5/3)</t>
  </si>
  <si>
    <t>прочие безвозмездные поступления</t>
  </si>
  <si>
    <t>000 1 18 00000 00 0000 000</t>
  </si>
  <si>
    <t>Доходы бюджетов бюджетной системы РФ от возвратов бюджетных средств</t>
  </si>
  <si>
    <t>000 1 19 00000 00 0000 000</t>
  </si>
  <si>
    <t>Возврат остатков субсидий и субвенций прошлых лет</t>
  </si>
  <si>
    <t>000 1 13 00000 00 0000 000</t>
  </si>
  <si>
    <t>Доходы от оказания платных услуг</t>
  </si>
  <si>
    <t>000 2 18 00000 00 0000 000</t>
  </si>
  <si>
    <t>доходы бюджетов от возврата остатков субвенций, субсидий прошлых лет</t>
  </si>
  <si>
    <t>000 2 19 00000 00 0000 000</t>
  </si>
  <si>
    <t xml:space="preserve"> возврат остатков субвенций, субсидий прошлых лет</t>
  </si>
  <si>
    <t>Физическая культура и спорт</t>
  </si>
  <si>
    <t>1400</t>
  </si>
  <si>
    <t>иные межбюджетные трансферты</t>
  </si>
  <si>
    <t>000 1 03 02000 01 0000 110</t>
  </si>
  <si>
    <t>Акцизы</t>
  </si>
  <si>
    <t>0500</t>
  </si>
  <si>
    <t>Жилищно-коммунальное хозяйство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</si>
  <si>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</si>
  <si>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 доходы</t>
  </si>
  <si>
    <t>000 1 05 01010 01 0000 110</t>
  </si>
  <si>
    <t>000 1 05 01020 01 0000 110</t>
  </si>
  <si>
    <t>Минимальный налог, зачисляемый в бюджеты субъектов Российской Федерации</t>
  </si>
  <si>
    <t>000 1 05 01050 01 0000 110</t>
  </si>
  <si>
    <t xml:space="preserve">Информация </t>
  </si>
  <si>
    <t>государствнная пошлина</t>
  </si>
  <si>
    <t>000 1 08 00000 00 0000 000</t>
  </si>
  <si>
    <t>000 1 05 04000 02 0000 110</t>
  </si>
  <si>
    <t>Налог, взимаемый в связи с применением патентной системы налогооблажения</t>
  </si>
  <si>
    <t>000 1 09 00000 00 0000 000</t>
  </si>
  <si>
    <t xml:space="preserve">задолженность и перерасчеты по отмененным налогам , сборам и иным обязательным платежам </t>
  </si>
  <si>
    <t xml:space="preserve"> Первоначальный бюджет района 2018 год</t>
  </si>
  <si>
    <t>000 1 05 02000 02 0000 110</t>
  </si>
  <si>
    <t>Платежи при польховании природными ресурсами</t>
  </si>
  <si>
    <t>по исполнению бюджета муниципального района "Курчатовский район" на 01.01.2020 год</t>
  </si>
  <si>
    <t>на 01.01.2020года</t>
  </si>
  <si>
    <t>уточненный бюджет  2019год</t>
  </si>
  <si>
    <t>кассовое исполнение на   01.01.2019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</si>
</sst>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1" fillId="0" borderId="0" xfId="0" applyFont="1" applyAlignment="1"/>
    <xf numFmtId="0" fontId="2" fillId="0" borderId="0" xfId="0" applyFont="1"/>
    <xf numFmtId="0" fontId="1" fillId="0" borderId="2" xfId="0" applyFont="1" applyBorder="1"/>
    <xf numFmtId="0" fontId="1" fillId="0" borderId="2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6" fillId="2" borderId="1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4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1" fontId="1" fillId="0" borderId="0" xfId="0" applyNumberFormat="1" applyFont="1" applyBorder="1" applyAlignment="1">
      <alignment horizontal="center" vertical="center"/>
    </xf>
    <xf numFmtId="0" fontId="3" fillId="0" borderId="0" xfId="0" applyFont="1"/>
    <xf numFmtId="164" fontId="1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1"/>
  <sheetViews>
    <sheetView tabSelected="1" view="pageBreakPreview" topLeftCell="A32" zoomScaleNormal="100" zoomScaleSheetLayoutView="100" workbookViewId="0">
      <selection activeCell="G51" sqref="G51"/>
    </sheetView>
  </sheetViews>
  <sheetFormatPr defaultRowHeight="12.75" x14ac:dyDescent="0.2"/>
  <cols>
    <col min="1" max="1" width="20.5703125" style="1" customWidth="1"/>
    <col min="2" max="2" width="30.85546875" style="1" customWidth="1"/>
    <col min="3" max="4" width="9.85546875" style="2" customWidth="1"/>
    <col min="5" max="5" width="10.28515625" style="2" customWidth="1"/>
    <col min="6" max="6" width="9.28515625" style="3" customWidth="1"/>
    <col min="7" max="7" width="10.140625" style="3" customWidth="1"/>
    <col min="8" max="8" width="10.5703125" style="2" customWidth="1"/>
    <col min="9" max="16384" width="9.140625" style="1"/>
  </cols>
  <sheetData>
    <row r="1" spans="1:8" ht="18.75" x14ac:dyDescent="0.3">
      <c r="A1" s="43" t="s">
        <v>83</v>
      </c>
      <c r="B1" s="43"/>
      <c r="C1" s="43"/>
      <c r="D1" s="43"/>
      <c r="E1" s="43"/>
      <c r="F1" s="43"/>
      <c r="G1" s="28"/>
    </row>
    <row r="2" spans="1:8" s="4" customFormat="1" ht="24" customHeight="1" x14ac:dyDescent="0.2">
      <c r="A2" s="40" t="s">
        <v>93</v>
      </c>
      <c r="B2" s="40"/>
      <c r="C2" s="40"/>
      <c r="D2" s="40"/>
      <c r="E2" s="40"/>
      <c r="F2" s="40"/>
      <c r="G2" s="25"/>
      <c r="H2" s="2"/>
    </row>
    <row r="3" spans="1:8" ht="10.5" customHeight="1" x14ac:dyDescent="0.2">
      <c r="A3" s="6"/>
      <c r="B3" s="6"/>
      <c r="C3" s="7"/>
      <c r="D3" s="7"/>
      <c r="E3" s="7"/>
      <c r="F3" s="8" t="s">
        <v>0</v>
      </c>
      <c r="G3" s="30"/>
    </row>
    <row r="4" spans="1:8" ht="12.75" customHeight="1" x14ac:dyDescent="0.2">
      <c r="A4" s="44" t="s">
        <v>14</v>
      </c>
      <c r="B4" s="44" t="s">
        <v>1</v>
      </c>
      <c r="C4" s="44" t="s">
        <v>90</v>
      </c>
      <c r="D4" s="45" t="s">
        <v>94</v>
      </c>
      <c r="E4" s="46"/>
      <c r="F4" s="47"/>
      <c r="G4" s="24"/>
      <c r="H4" s="41" t="s">
        <v>58</v>
      </c>
    </row>
    <row r="5" spans="1:8" ht="48" x14ac:dyDescent="0.2">
      <c r="A5" s="44"/>
      <c r="B5" s="44"/>
      <c r="C5" s="44"/>
      <c r="D5" s="13" t="s">
        <v>95</v>
      </c>
      <c r="E5" s="14" t="s">
        <v>96</v>
      </c>
      <c r="F5" s="15" t="s">
        <v>56</v>
      </c>
      <c r="G5" s="15" t="s">
        <v>57</v>
      </c>
      <c r="H5" s="41"/>
    </row>
    <row r="6" spans="1:8" x14ac:dyDescent="0.2">
      <c r="A6" s="29">
        <v>1</v>
      </c>
      <c r="B6" s="29">
        <v>2</v>
      </c>
      <c r="C6" s="29">
        <v>3</v>
      </c>
      <c r="D6" s="13">
        <v>4</v>
      </c>
      <c r="E6" s="14">
        <v>5</v>
      </c>
      <c r="F6" s="15">
        <v>6</v>
      </c>
      <c r="G6" s="15">
        <v>7</v>
      </c>
      <c r="H6" s="26">
        <v>8</v>
      </c>
    </row>
    <row r="7" spans="1:8" x14ac:dyDescent="0.2">
      <c r="A7" s="12"/>
      <c r="B7" s="42" t="s">
        <v>19</v>
      </c>
      <c r="C7" s="42"/>
      <c r="D7" s="42"/>
      <c r="E7" s="42"/>
      <c r="F7" s="42"/>
      <c r="G7" s="27"/>
      <c r="H7" s="16"/>
    </row>
    <row r="8" spans="1:8" x14ac:dyDescent="0.2">
      <c r="A8" s="11" t="s">
        <v>15</v>
      </c>
      <c r="B8" s="18" t="s">
        <v>33</v>
      </c>
      <c r="C8" s="20">
        <v>109738.5</v>
      </c>
      <c r="D8" s="20">
        <v>116580</v>
      </c>
      <c r="E8" s="20">
        <v>125691</v>
      </c>
      <c r="F8" s="32">
        <f t="shared" ref="F8:F38" si="0">E8/D8*100</f>
        <v>107.81523417395779</v>
      </c>
      <c r="G8" s="32">
        <f>E8-D8</f>
        <v>9111</v>
      </c>
      <c r="H8" s="34">
        <f>E8/C8*100</f>
        <v>114.53683073852841</v>
      </c>
    </row>
    <row r="9" spans="1:8" ht="24" x14ac:dyDescent="0.2">
      <c r="A9" s="11" t="s">
        <v>91</v>
      </c>
      <c r="B9" s="18" t="s">
        <v>2</v>
      </c>
      <c r="C9" s="20">
        <v>3491.9</v>
      </c>
      <c r="D9" s="20">
        <v>3202.5</v>
      </c>
      <c r="E9" s="20">
        <v>3235</v>
      </c>
      <c r="F9" s="32">
        <f t="shared" si="0"/>
        <v>101.01483216237315</v>
      </c>
      <c r="G9" s="32">
        <f t="shared" ref="G9:G39" si="1">E9-D9</f>
        <v>32.5</v>
      </c>
      <c r="H9" s="34">
        <f t="shared" ref="H9:H52" si="2">E9/C9*100</f>
        <v>92.64297373922507</v>
      </c>
    </row>
    <row r="10" spans="1:8" x14ac:dyDescent="0.2">
      <c r="A10" s="11" t="s">
        <v>35</v>
      </c>
      <c r="B10" s="18" t="s">
        <v>34</v>
      </c>
      <c r="C10" s="20">
        <v>259.89999999999998</v>
      </c>
      <c r="D10" s="20">
        <v>34</v>
      </c>
      <c r="E10" s="20">
        <v>33.9</v>
      </c>
      <c r="F10" s="32">
        <f t="shared" si="0"/>
        <v>99.705882352941174</v>
      </c>
      <c r="G10" s="32">
        <f t="shared" si="1"/>
        <v>-0.10000000000000142</v>
      </c>
      <c r="H10" s="34">
        <f t="shared" si="2"/>
        <v>13.043478260869565</v>
      </c>
    </row>
    <row r="11" spans="1:8" ht="36" x14ac:dyDescent="0.2">
      <c r="A11" s="11" t="s">
        <v>86</v>
      </c>
      <c r="B11" s="18" t="s">
        <v>87</v>
      </c>
      <c r="C11" s="20">
        <v>77.3</v>
      </c>
      <c r="D11" s="20">
        <v>51.4</v>
      </c>
      <c r="E11" s="20">
        <v>51.4</v>
      </c>
      <c r="F11" s="32"/>
      <c r="G11" s="32"/>
      <c r="H11" s="34"/>
    </row>
    <row r="12" spans="1:8" x14ac:dyDescent="0.2">
      <c r="A12" s="11" t="s">
        <v>73</v>
      </c>
      <c r="B12" s="18" t="s">
        <v>74</v>
      </c>
      <c r="C12" s="20">
        <v>3739.6</v>
      </c>
      <c r="D12" s="20">
        <v>4192.8</v>
      </c>
      <c r="E12" s="20">
        <v>4178.5</v>
      </c>
      <c r="F12" s="32">
        <f t="shared" si="0"/>
        <v>99.658939133753094</v>
      </c>
      <c r="G12" s="32">
        <f t="shared" si="1"/>
        <v>-14.300000000000182</v>
      </c>
      <c r="H12" s="34">
        <f t="shared" si="2"/>
        <v>111.73654936356829</v>
      </c>
    </row>
    <row r="13" spans="1:8" ht="48" x14ac:dyDescent="0.2">
      <c r="A13" s="36" t="s">
        <v>79</v>
      </c>
      <c r="B13" s="36" t="s">
        <v>78</v>
      </c>
      <c r="C13" s="20">
        <v>111.7</v>
      </c>
      <c r="D13" s="20">
        <v>235</v>
      </c>
      <c r="E13" s="20">
        <v>244.8</v>
      </c>
      <c r="F13" s="32">
        <f t="shared" si="0"/>
        <v>104.17021276595746</v>
      </c>
      <c r="G13" s="32">
        <f t="shared" si="1"/>
        <v>9.8000000000000114</v>
      </c>
      <c r="H13" s="34">
        <f t="shared" si="2"/>
        <v>219.15846016114594</v>
      </c>
    </row>
    <row r="14" spans="1:8" ht="60" x14ac:dyDescent="0.2">
      <c r="A14" s="36" t="s">
        <v>80</v>
      </c>
      <c r="B14" s="36" t="s">
        <v>77</v>
      </c>
      <c r="C14" s="20">
        <v>55.3</v>
      </c>
      <c r="D14" s="20">
        <v>80</v>
      </c>
      <c r="E14" s="20">
        <v>80.400000000000006</v>
      </c>
      <c r="F14" s="32">
        <f t="shared" si="0"/>
        <v>100.50000000000001</v>
      </c>
      <c r="G14" s="32">
        <f t="shared" si="1"/>
        <v>0.40000000000000568</v>
      </c>
      <c r="H14" s="34">
        <f t="shared" si="2"/>
        <v>145.38878842676311</v>
      </c>
    </row>
    <row r="15" spans="1:8" ht="36" x14ac:dyDescent="0.2">
      <c r="A15" s="36" t="s">
        <v>82</v>
      </c>
      <c r="B15" s="36" t="s">
        <v>81</v>
      </c>
      <c r="C15" s="20"/>
      <c r="D15" s="20"/>
      <c r="E15" s="20"/>
      <c r="F15" s="32" t="e">
        <f t="shared" si="0"/>
        <v>#DIV/0!</v>
      </c>
      <c r="G15" s="32">
        <f t="shared" si="1"/>
        <v>0</v>
      </c>
      <c r="H15" s="34" t="e">
        <f t="shared" si="2"/>
        <v>#DIV/0!</v>
      </c>
    </row>
    <row r="16" spans="1:8" x14ac:dyDescent="0.2">
      <c r="A16" s="11" t="s">
        <v>85</v>
      </c>
      <c r="B16" s="18" t="s">
        <v>84</v>
      </c>
      <c r="C16" s="20"/>
      <c r="D16" s="20"/>
      <c r="E16" s="20">
        <v>57.9</v>
      </c>
      <c r="F16" s="32" t="e">
        <f t="shared" si="0"/>
        <v>#DIV/0!</v>
      </c>
      <c r="G16" s="32">
        <f t="shared" si="1"/>
        <v>57.9</v>
      </c>
      <c r="H16" s="34" t="e">
        <f t="shared" si="2"/>
        <v>#DIV/0!</v>
      </c>
    </row>
    <row r="17" spans="1:8" ht="28.5" hidden="1" customHeight="1" x14ac:dyDescent="0.2">
      <c r="A17" s="11" t="s">
        <v>39</v>
      </c>
      <c r="B17" s="18" t="s">
        <v>36</v>
      </c>
      <c r="C17" s="20"/>
      <c r="D17" s="20"/>
      <c r="E17" s="20"/>
      <c r="F17" s="32" t="e">
        <f t="shared" si="0"/>
        <v>#DIV/0!</v>
      </c>
      <c r="G17" s="32">
        <f t="shared" si="1"/>
        <v>0</v>
      </c>
      <c r="H17" s="34" t="e">
        <f t="shared" si="2"/>
        <v>#DIV/0!</v>
      </c>
    </row>
    <row r="18" spans="1:8" ht="15" hidden="1" customHeight="1" x14ac:dyDescent="0.2">
      <c r="A18" s="11" t="s">
        <v>40</v>
      </c>
      <c r="B18" s="18" t="s">
        <v>7</v>
      </c>
      <c r="C18" s="20"/>
      <c r="D18" s="20"/>
      <c r="E18" s="20"/>
      <c r="F18" s="32" t="e">
        <f t="shared" si="0"/>
        <v>#DIV/0!</v>
      </c>
      <c r="G18" s="32">
        <f t="shared" si="1"/>
        <v>0</v>
      </c>
      <c r="H18" s="34" t="e">
        <f t="shared" si="2"/>
        <v>#DIV/0!</v>
      </c>
    </row>
    <row r="19" spans="1:8" ht="0.75" hidden="1" customHeight="1" x14ac:dyDescent="0.2">
      <c r="A19" s="11" t="s">
        <v>38</v>
      </c>
      <c r="B19" s="18" t="s">
        <v>37</v>
      </c>
      <c r="C19" s="20"/>
      <c r="D19" s="20"/>
      <c r="E19" s="20"/>
      <c r="F19" s="32" t="e">
        <f t="shared" si="0"/>
        <v>#DIV/0!</v>
      </c>
      <c r="G19" s="32">
        <f t="shared" si="1"/>
        <v>0</v>
      </c>
      <c r="H19" s="34" t="e">
        <f t="shared" si="2"/>
        <v>#DIV/0!</v>
      </c>
    </row>
    <row r="20" spans="1:8" ht="36" customHeight="1" x14ac:dyDescent="0.2">
      <c r="A20" s="11" t="s">
        <v>88</v>
      </c>
      <c r="B20" s="18" t="s">
        <v>89</v>
      </c>
      <c r="C20" s="20"/>
      <c r="D20" s="20"/>
      <c r="E20" s="20"/>
      <c r="F20" s="32"/>
      <c r="G20" s="32"/>
      <c r="H20" s="34"/>
    </row>
    <row r="21" spans="1:8" ht="24" x14ac:dyDescent="0.2">
      <c r="A21" s="11" t="s">
        <v>16</v>
      </c>
      <c r="B21" s="18" t="s">
        <v>12</v>
      </c>
      <c r="C21" s="20">
        <v>4487.3999999999996</v>
      </c>
      <c r="D21" s="20">
        <v>5266.6</v>
      </c>
      <c r="E21" s="20">
        <v>6211.8</v>
      </c>
      <c r="F21" s="32">
        <f t="shared" si="0"/>
        <v>117.94706262104584</v>
      </c>
      <c r="G21" s="32">
        <f t="shared" si="1"/>
        <v>945.19999999999982</v>
      </c>
      <c r="H21" s="34">
        <f t="shared" si="2"/>
        <v>138.42759727236262</v>
      </c>
    </row>
    <row r="22" spans="1:8" ht="24" x14ac:dyDescent="0.2">
      <c r="A22" s="11" t="s">
        <v>43</v>
      </c>
      <c r="B22" s="18" t="s">
        <v>92</v>
      </c>
      <c r="C22" s="20">
        <v>21.7</v>
      </c>
      <c r="D22" s="20">
        <v>536.1</v>
      </c>
      <c r="E22" s="20">
        <v>535.29999999999995</v>
      </c>
      <c r="F22" s="32">
        <f t="shared" si="0"/>
        <v>99.850774109307949</v>
      </c>
      <c r="G22" s="32">
        <f t="shared" si="1"/>
        <v>-0.80000000000006821</v>
      </c>
      <c r="H22" s="34">
        <f t="shared" si="2"/>
        <v>2466.8202764976959</v>
      </c>
    </row>
    <row r="23" spans="1:8" x14ac:dyDescent="0.2">
      <c r="A23" s="11" t="s">
        <v>64</v>
      </c>
      <c r="B23" s="18" t="s">
        <v>65</v>
      </c>
      <c r="C23" s="20">
        <v>6861.7</v>
      </c>
      <c r="D23" s="20">
        <v>7404</v>
      </c>
      <c r="E23" s="20">
        <v>7482</v>
      </c>
      <c r="F23" s="32">
        <f>E23/D23*100</f>
        <v>101.05348460291734</v>
      </c>
      <c r="G23" s="32">
        <f>E23-D23</f>
        <v>78</v>
      </c>
      <c r="H23" s="34">
        <f>E23/C23*100</f>
        <v>109.04003381086321</v>
      </c>
    </row>
    <row r="24" spans="1:8" ht="24" x14ac:dyDescent="0.2">
      <c r="A24" s="11" t="s">
        <v>44</v>
      </c>
      <c r="B24" s="18" t="s">
        <v>45</v>
      </c>
      <c r="C24" s="20">
        <v>150</v>
      </c>
      <c r="D24" s="20">
        <v>4896.8999999999996</v>
      </c>
      <c r="E24" s="20">
        <v>10057.4</v>
      </c>
      <c r="F24" s="32">
        <f t="shared" si="0"/>
        <v>205.38299740652249</v>
      </c>
      <c r="G24" s="32">
        <f t="shared" si="1"/>
        <v>5160.5</v>
      </c>
      <c r="H24" s="34">
        <f t="shared" si="2"/>
        <v>6704.9333333333334</v>
      </c>
    </row>
    <row r="25" spans="1:8" x14ac:dyDescent="0.2">
      <c r="A25" s="11" t="s">
        <v>46</v>
      </c>
      <c r="B25" s="18" t="s">
        <v>47</v>
      </c>
      <c r="C25" s="20"/>
      <c r="D25" s="20"/>
      <c r="E25" s="20"/>
      <c r="F25" s="32"/>
      <c r="G25" s="32">
        <f t="shared" si="1"/>
        <v>0</v>
      </c>
      <c r="H25" s="34"/>
    </row>
    <row r="26" spans="1:8" x14ac:dyDescent="0.2">
      <c r="A26" s="11" t="s">
        <v>17</v>
      </c>
      <c r="B26" s="18" t="s">
        <v>18</v>
      </c>
      <c r="C26" s="20">
        <v>366.7</v>
      </c>
      <c r="D26" s="20">
        <v>444.3</v>
      </c>
      <c r="E26" s="20">
        <v>453.2</v>
      </c>
      <c r="F26" s="32">
        <f t="shared" si="0"/>
        <v>102.00315102408281</v>
      </c>
      <c r="G26" s="32">
        <f t="shared" si="1"/>
        <v>8.8999999999999773</v>
      </c>
      <c r="H26" s="34">
        <f t="shared" si="2"/>
        <v>123.58876465775839</v>
      </c>
    </row>
    <row r="27" spans="1:8" x14ac:dyDescent="0.2">
      <c r="A27" s="11" t="s">
        <v>48</v>
      </c>
      <c r="B27" s="18" t="s">
        <v>49</v>
      </c>
      <c r="C27" s="20">
        <v>0.3</v>
      </c>
      <c r="D27" s="20"/>
      <c r="E27" s="20">
        <v>138.6</v>
      </c>
      <c r="F27" s="32" t="e">
        <f t="shared" si="0"/>
        <v>#DIV/0!</v>
      </c>
      <c r="G27" s="32">
        <f t="shared" si="1"/>
        <v>138.6</v>
      </c>
      <c r="H27" s="34">
        <f t="shared" si="2"/>
        <v>46200</v>
      </c>
    </row>
    <row r="28" spans="1:8" ht="24" x14ac:dyDescent="0.2">
      <c r="A28" s="11" t="s">
        <v>60</v>
      </c>
      <c r="B28" s="18" t="s">
        <v>61</v>
      </c>
      <c r="C28" s="20"/>
      <c r="D28" s="20"/>
      <c r="E28" s="20"/>
      <c r="F28" s="32" t="e">
        <f t="shared" si="0"/>
        <v>#DIV/0!</v>
      </c>
      <c r="G28" s="32">
        <f t="shared" si="1"/>
        <v>0</v>
      </c>
      <c r="H28" s="34"/>
    </row>
    <row r="29" spans="1:8" ht="24" x14ac:dyDescent="0.2">
      <c r="A29" s="11" t="s">
        <v>62</v>
      </c>
      <c r="B29" s="18" t="s">
        <v>63</v>
      </c>
      <c r="C29" s="20"/>
      <c r="D29" s="20"/>
      <c r="E29" s="20"/>
      <c r="F29" s="32" t="e">
        <f t="shared" si="0"/>
        <v>#DIV/0!</v>
      </c>
      <c r="G29" s="32">
        <f t="shared" si="1"/>
        <v>0</v>
      </c>
      <c r="H29" s="34"/>
    </row>
    <row r="30" spans="1:8" x14ac:dyDescent="0.2">
      <c r="A30" s="12" t="s">
        <v>20</v>
      </c>
      <c r="B30" s="19" t="s">
        <v>3</v>
      </c>
      <c r="C30" s="23">
        <f>SUM(C8:C27)</f>
        <v>129361.99999999999</v>
      </c>
      <c r="D30" s="23">
        <f>SUM(D8:D29)</f>
        <v>142923.6</v>
      </c>
      <c r="E30" s="23">
        <f>SUM(E8:E29)</f>
        <v>158451.19999999995</v>
      </c>
      <c r="F30" s="33">
        <f t="shared" si="0"/>
        <v>110.86426594348306</v>
      </c>
      <c r="G30" s="33">
        <f t="shared" si="1"/>
        <v>15527.599999999948</v>
      </c>
      <c r="H30" s="35">
        <f t="shared" si="2"/>
        <v>122.48666532675745</v>
      </c>
    </row>
    <row r="31" spans="1:8" s="31" customFormat="1" x14ac:dyDescent="0.2">
      <c r="A31" s="12" t="s">
        <v>21</v>
      </c>
      <c r="B31" s="19" t="s">
        <v>9</v>
      </c>
      <c r="C31" s="22">
        <f>C32+C33+C34+C35+C36+C37+C38</f>
        <v>208121.5</v>
      </c>
      <c r="D31" s="22">
        <f>D32+D33+D34+D35+D36+D37+D38</f>
        <v>360618</v>
      </c>
      <c r="E31" s="22">
        <f>E32+E33+E34+E35+E36+E37+E38</f>
        <v>359142.5</v>
      </c>
      <c r="F31" s="33">
        <f t="shared" si="0"/>
        <v>99.590841278028279</v>
      </c>
      <c r="G31" s="33">
        <f t="shared" si="1"/>
        <v>-1475.5</v>
      </c>
      <c r="H31" s="35">
        <f t="shared" si="2"/>
        <v>172.56386293583316</v>
      </c>
    </row>
    <row r="32" spans="1:8" x14ac:dyDescent="0.2">
      <c r="A32" s="11"/>
      <c r="B32" s="18" t="s">
        <v>10</v>
      </c>
      <c r="C32" s="20">
        <v>9432</v>
      </c>
      <c r="D32" s="20">
        <v>12509.8</v>
      </c>
      <c r="E32" s="20">
        <v>12509.8</v>
      </c>
      <c r="F32" s="32">
        <f t="shared" si="0"/>
        <v>100</v>
      </c>
      <c r="G32" s="32">
        <f t="shared" si="1"/>
        <v>0</v>
      </c>
      <c r="H32" s="34">
        <f t="shared" si="2"/>
        <v>132.6314673452078</v>
      </c>
    </row>
    <row r="33" spans="1:8" x14ac:dyDescent="0.2">
      <c r="A33" s="11"/>
      <c r="B33" s="18" t="s">
        <v>11</v>
      </c>
      <c r="C33" s="20"/>
      <c r="D33" s="20">
        <v>111580.2</v>
      </c>
      <c r="E33" s="20">
        <v>107359.1</v>
      </c>
      <c r="F33" s="32">
        <f t="shared" si="0"/>
        <v>96.216981148985226</v>
      </c>
      <c r="G33" s="32">
        <f t="shared" si="1"/>
        <v>-4221.0999999999913</v>
      </c>
      <c r="H33" s="34" t="e">
        <f t="shared" si="2"/>
        <v>#DIV/0!</v>
      </c>
    </row>
    <row r="34" spans="1:8" x14ac:dyDescent="0.2">
      <c r="A34" s="11"/>
      <c r="B34" s="18" t="s">
        <v>22</v>
      </c>
      <c r="C34" s="20">
        <v>198183.4</v>
      </c>
      <c r="D34" s="20">
        <v>230840.3</v>
      </c>
      <c r="E34" s="20">
        <v>233554.1</v>
      </c>
      <c r="F34" s="32">
        <f t="shared" si="0"/>
        <v>101.17561794885903</v>
      </c>
      <c r="G34" s="32">
        <f t="shared" si="1"/>
        <v>2713.8000000000175</v>
      </c>
      <c r="H34" s="34">
        <f t="shared" si="2"/>
        <v>117.84745846523978</v>
      </c>
    </row>
    <row r="35" spans="1:8" x14ac:dyDescent="0.2">
      <c r="A35" s="11"/>
      <c r="B35" s="18" t="s">
        <v>72</v>
      </c>
      <c r="C35" s="20">
        <v>506.1</v>
      </c>
      <c r="D35" s="20">
        <v>1216.2</v>
      </c>
      <c r="E35" s="20">
        <v>1216.2</v>
      </c>
      <c r="F35" s="32">
        <f t="shared" si="0"/>
        <v>100</v>
      </c>
      <c r="G35" s="32">
        <f t="shared" si="1"/>
        <v>0</v>
      </c>
      <c r="H35" s="34">
        <f t="shared" si="2"/>
        <v>240.30823947836396</v>
      </c>
    </row>
    <row r="36" spans="1:8" x14ac:dyDescent="0.2">
      <c r="A36" s="11"/>
      <c r="B36" s="18" t="s">
        <v>59</v>
      </c>
      <c r="C36" s="20"/>
      <c r="D36" s="20">
        <v>5716.9</v>
      </c>
      <c r="E36" s="20">
        <v>5748.7</v>
      </c>
      <c r="F36" s="32">
        <f t="shared" si="0"/>
        <v>100.55624551767566</v>
      </c>
      <c r="G36" s="32">
        <f>E36-D36</f>
        <v>31.800000000000182</v>
      </c>
      <c r="H36" s="34" t="e">
        <f t="shared" si="2"/>
        <v>#DIV/0!</v>
      </c>
    </row>
    <row r="37" spans="1:8" ht="24" x14ac:dyDescent="0.2">
      <c r="A37" s="11" t="s">
        <v>66</v>
      </c>
      <c r="B37" s="18" t="s">
        <v>67</v>
      </c>
      <c r="C37" s="20"/>
      <c r="D37" s="20"/>
      <c r="E37" s="20"/>
      <c r="F37" s="32"/>
      <c r="G37" s="32"/>
      <c r="H37" s="34"/>
    </row>
    <row r="38" spans="1:8" ht="24" x14ac:dyDescent="0.2">
      <c r="A38" s="11" t="s">
        <v>68</v>
      </c>
      <c r="B38" s="18" t="s">
        <v>69</v>
      </c>
      <c r="C38" s="20"/>
      <c r="D38" s="20">
        <v>-1245.4000000000001</v>
      </c>
      <c r="E38" s="20">
        <v>-1245.4000000000001</v>
      </c>
      <c r="F38" s="32">
        <f t="shared" si="0"/>
        <v>100</v>
      </c>
      <c r="G38" s="32">
        <f>E38-D38</f>
        <v>0</v>
      </c>
      <c r="H38" s="34" t="e">
        <f t="shared" si="2"/>
        <v>#DIV/0!</v>
      </c>
    </row>
    <row r="39" spans="1:8" x14ac:dyDescent="0.2">
      <c r="A39" s="12" t="s">
        <v>23</v>
      </c>
      <c r="B39" s="19" t="s">
        <v>4</v>
      </c>
      <c r="C39" s="23">
        <f>C30+C31</f>
        <v>337483.5</v>
      </c>
      <c r="D39" s="23">
        <f>D30+D31</f>
        <v>503541.6</v>
      </c>
      <c r="E39" s="23">
        <f>E30+E31</f>
        <v>517593.69999999995</v>
      </c>
      <c r="F39" s="33">
        <f>E39/D39*100</f>
        <v>102.79065324493546</v>
      </c>
      <c r="G39" s="33">
        <f t="shared" si="1"/>
        <v>14052.099999999977</v>
      </c>
      <c r="H39" s="35">
        <f t="shared" si="2"/>
        <v>153.36859431646286</v>
      </c>
    </row>
    <row r="40" spans="1:8" x14ac:dyDescent="0.2">
      <c r="A40" s="11"/>
      <c r="B40" s="48" t="s">
        <v>24</v>
      </c>
      <c r="C40" s="49"/>
      <c r="D40" s="49"/>
      <c r="E40" s="49"/>
      <c r="F40" s="49"/>
      <c r="G40" s="49"/>
      <c r="H40" s="50"/>
    </row>
    <row r="41" spans="1:8" x14ac:dyDescent="0.2">
      <c r="A41" s="9" t="s">
        <v>5</v>
      </c>
      <c r="B41" s="18" t="s">
        <v>27</v>
      </c>
      <c r="C41" s="21">
        <v>31381.7</v>
      </c>
      <c r="D41" s="21">
        <v>45439.7</v>
      </c>
      <c r="E41" s="20">
        <v>38544.400000000001</v>
      </c>
      <c r="F41" s="32">
        <f t="shared" ref="F41:F52" si="3">E41/D41*100</f>
        <v>84.825383970404744</v>
      </c>
      <c r="G41" s="32">
        <f t="shared" ref="G41:G52" si="4">E41-D41</f>
        <v>-6895.2999999999956</v>
      </c>
      <c r="H41" s="34">
        <f t="shared" si="2"/>
        <v>122.82444864363626</v>
      </c>
    </row>
    <row r="42" spans="1:8" x14ac:dyDescent="0.2">
      <c r="A42" s="9" t="s">
        <v>50</v>
      </c>
      <c r="B42" s="18" t="s">
        <v>51</v>
      </c>
      <c r="C42" s="21"/>
      <c r="D42" s="21"/>
      <c r="E42" s="20"/>
      <c r="F42" s="32"/>
      <c r="G42" s="32"/>
      <c r="H42" s="34"/>
    </row>
    <row r="43" spans="1:8" ht="24" x14ac:dyDescent="0.2">
      <c r="A43" s="9" t="s">
        <v>25</v>
      </c>
      <c r="B43" s="18" t="s">
        <v>26</v>
      </c>
      <c r="C43" s="21">
        <v>120</v>
      </c>
      <c r="D43" s="21">
        <v>123</v>
      </c>
      <c r="E43" s="20">
        <v>123</v>
      </c>
      <c r="F43" s="32">
        <f t="shared" si="3"/>
        <v>100</v>
      </c>
      <c r="G43" s="32">
        <f t="shared" si="4"/>
        <v>0</v>
      </c>
      <c r="H43" s="34">
        <f t="shared" si="2"/>
        <v>102.49999999999999</v>
      </c>
    </row>
    <row r="44" spans="1:8" x14ac:dyDescent="0.2">
      <c r="A44" s="9" t="s">
        <v>52</v>
      </c>
      <c r="B44" s="18" t="s">
        <v>53</v>
      </c>
      <c r="C44" s="21">
        <v>4054.8</v>
      </c>
      <c r="D44" s="21">
        <v>8721.7999999999993</v>
      </c>
      <c r="E44" s="20">
        <v>6717.8</v>
      </c>
      <c r="F44" s="32">
        <f>E44/D44*100</f>
        <v>77.023091563668061</v>
      </c>
      <c r="G44" s="32">
        <f>E44-D44</f>
        <v>-2003.9999999999991</v>
      </c>
      <c r="H44" s="34">
        <f>E44/C44*100</f>
        <v>165.67524908750121</v>
      </c>
    </row>
    <row r="45" spans="1:8" x14ac:dyDescent="0.2">
      <c r="A45" s="9" t="s">
        <v>75</v>
      </c>
      <c r="B45" s="18" t="s">
        <v>76</v>
      </c>
      <c r="C45" s="21">
        <v>2356</v>
      </c>
      <c r="D45" s="21">
        <v>59430.6</v>
      </c>
      <c r="E45" s="20">
        <v>58769.1</v>
      </c>
      <c r="F45" s="32">
        <f>E45/D45*100</f>
        <v>98.886937032437842</v>
      </c>
      <c r="G45" s="32">
        <f>E45-D45</f>
        <v>-661.5</v>
      </c>
      <c r="H45" s="34">
        <f>E45/C45*100</f>
        <v>2494.4439728353141</v>
      </c>
    </row>
    <row r="46" spans="1:8" x14ac:dyDescent="0.2">
      <c r="A46" s="9" t="s">
        <v>29</v>
      </c>
      <c r="B46" s="18" t="s">
        <v>6</v>
      </c>
      <c r="C46" s="21">
        <v>227905.4</v>
      </c>
      <c r="D46" s="21">
        <v>274490.5</v>
      </c>
      <c r="E46" s="20">
        <v>269421.40000000002</v>
      </c>
      <c r="F46" s="32">
        <f t="shared" si="3"/>
        <v>98.153269420981786</v>
      </c>
      <c r="G46" s="32">
        <f t="shared" si="4"/>
        <v>-5069.0999999999767</v>
      </c>
      <c r="H46" s="34">
        <f t="shared" si="2"/>
        <v>118.21633010889607</v>
      </c>
    </row>
    <row r="47" spans="1:8" x14ac:dyDescent="0.2">
      <c r="A47" s="9" t="s">
        <v>30</v>
      </c>
      <c r="B47" s="18" t="s">
        <v>13</v>
      </c>
      <c r="C47" s="21">
        <v>21240.1</v>
      </c>
      <c r="D47" s="21">
        <v>93397.2</v>
      </c>
      <c r="E47" s="20">
        <v>89089.4</v>
      </c>
      <c r="F47" s="32">
        <f t="shared" si="3"/>
        <v>95.387656160998404</v>
      </c>
      <c r="G47" s="32">
        <f t="shared" si="4"/>
        <v>-4307.8000000000029</v>
      </c>
      <c r="H47" s="34">
        <f t="shared" si="2"/>
        <v>419.43964482276448</v>
      </c>
    </row>
    <row r="48" spans="1:8" x14ac:dyDescent="0.2">
      <c r="A48" s="9" t="s">
        <v>31</v>
      </c>
      <c r="B48" s="18" t="s">
        <v>8</v>
      </c>
      <c r="C48" s="21">
        <v>10.5</v>
      </c>
      <c r="D48" s="21">
        <v>605.20000000000005</v>
      </c>
      <c r="E48" s="20">
        <v>561.9</v>
      </c>
      <c r="F48" s="32">
        <f t="shared" si="3"/>
        <v>92.84534038334435</v>
      </c>
      <c r="G48" s="32">
        <f t="shared" si="4"/>
        <v>-43.300000000000068</v>
      </c>
      <c r="H48" s="34">
        <f t="shared" si="2"/>
        <v>5351.4285714285716</v>
      </c>
    </row>
    <row r="49" spans="1:8" x14ac:dyDescent="0.2">
      <c r="A49" s="9" t="s">
        <v>32</v>
      </c>
      <c r="B49" s="18" t="s">
        <v>28</v>
      </c>
      <c r="C49" s="20">
        <v>37376.5</v>
      </c>
      <c r="D49" s="20">
        <v>38608.800000000003</v>
      </c>
      <c r="E49" s="20">
        <v>37702.300000000003</v>
      </c>
      <c r="F49" s="32">
        <f t="shared" si="3"/>
        <v>97.652089679036905</v>
      </c>
      <c r="G49" s="32">
        <f t="shared" si="4"/>
        <v>-906.5</v>
      </c>
      <c r="H49" s="34">
        <f t="shared" si="2"/>
        <v>100.87167070217919</v>
      </c>
    </row>
    <row r="50" spans="1:8" x14ac:dyDescent="0.2">
      <c r="A50" s="9" t="s">
        <v>54</v>
      </c>
      <c r="B50" s="18" t="s">
        <v>70</v>
      </c>
      <c r="C50" s="20">
        <v>5511.7</v>
      </c>
      <c r="D50" s="20">
        <v>5680.5</v>
      </c>
      <c r="E50" s="20">
        <v>5635.3</v>
      </c>
      <c r="F50" s="32">
        <f t="shared" si="3"/>
        <v>99.20429539653199</v>
      </c>
      <c r="G50" s="32">
        <f t="shared" si="4"/>
        <v>-45.199999999999818</v>
      </c>
      <c r="H50" s="34">
        <f t="shared" si="2"/>
        <v>102.24250231326089</v>
      </c>
    </row>
    <row r="51" spans="1:8" x14ac:dyDescent="0.2">
      <c r="A51" s="9" t="s">
        <v>71</v>
      </c>
      <c r="B51" s="18" t="s">
        <v>55</v>
      </c>
      <c r="C51" s="20">
        <v>7526.8</v>
      </c>
      <c r="D51" s="20">
        <v>7526.8</v>
      </c>
      <c r="E51" s="20">
        <v>7526.8</v>
      </c>
      <c r="F51" s="32">
        <f>E51/D51*100</f>
        <v>100</v>
      </c>
      <c r="G51" s="32">
        <f>E51-D51</f>
        <v>0</v>
      </c>
      <c r="H51" s="34">
        <f>E51/C51*100</f>
        <v>100</v>
      </c>
    </row>
    <row r="52" spans="1:8" x14ac:dyDescent="0.2">
      <c r="A52" s="10">
        <v>9800</v>
      </c>
      <c r="B52" s="19" t="s">
        <v>42</v>
      </c>
      <c r="C52" s="22">
        <f>SUM(C41:C51)</f>
        <v>337483.5</v>
      </c>
      <c r="D52" s="22">
        <f>SUM(D41:D51)</f>
        <v>534024.10000000009</v>
      </c>
      <c r="E52" s="22">
        <f>SUM(E41:E51)</f>
        <v>514091.39999999997</v>
      </c>
      <c r="F52" s="33">
        <f t="shared" si="3"/>
        <v>96.267453098090499</v>
      </c>
      <c r="G52" s="33">
        <f t="shared" si="4"/>
        <v>-19932.700000000128</v>
      </c>
      <c r="H52" s="35">
        <f t="shared" si="2"/>
        <v>152.3308250625586</v>
      </c>
    </row>
    <row r="53" spans="1:8" x14ac:dyDescent="0.2">
      <c r="A53" s="10">
        <v>7900</v>
      </c>
      <c r="B53" s="19" t="s">
        <v>41</v>
      </c>
      <c r="C53" s="20">
        <f>C39-C52</f>
        <v>0</v>
      </c>
      <c r="D53" s="20">
        <f>D39-D52</f>
        <v>-30482.500000000116</v>
      </c>
      <c r="E53" s="20">
        <f>E39-E52</f>
        <v>3502.2999999999884</v>
      </c>
      <c r="F53" s="32">
        <f>E53/D53*100</f>
        <v>-11.489543180513326</v>
      </c>
      <c r="G53" s="32">
        <f>E53-D53</f>
        <v>33984.800000000105</v>
      </c>
      <c r="H53" s="34" t="e">
        <f>E53/C53*100</f>
        <v>#DIV/0!</v>
      </c>
    </row>
    <row r="54" spans="1:8" x14ac:dyDescent="0.2">
      <c r="A54" s="17"/>
      <c r="B54" s="37"/>
      <c r="C54" s="38"/>
      <c r="D54" s="38"/>
      <c r="E54" s="38"/>
      <c r="F54" s="38"/>
      <c r="G54" s="38"/>
      <c r="H54" s="39"/>
    </row>
    <row r="55" spans="1:8" x14ac:dyDescent="0.2">
      <c r="A55" s="5"/>
    </row>
    <row r="56" spans="1:8" x14ac:dyDescent="0.2">
      <c r="A56" s="5"/>
    </row>
    <row r="57" spans="1:8" x14ac:dyDescent="0.2">
      <c r="A57" s="5"/>
    </row>
    <row r="58" spans="1:8" x14ac:dyDescent="0.2">
      <c r="A58" s="5"/>
    </row>
    <row r="59" spans="1:8" x14ac:dyDescent="0.2">
      <c r="A59" s="5"/>
    </row>
    <row r="60" spans="1:8" x14ac:dyDescent="0.2">
      <c r="A60" s="5"/>
    </row>
    <row r="61" spans="1:8" x14ac:dyDescent="0.2">
      <c r="A61" s="5"/>
    </row>
    <row r="62" spans="1:8" x14ac:dyDescent="0.2">
      <c r="A62" s="5"/>
    </row>
    <row r="63" spans="1:8" x14ac:dyDescent="0.2">
      <c r="A63" s="5"/>
    </row>
    <row r="64" spans="1:8" x14ac:dyDescent="0.2">
      <c r="A64" s="5"/>
    </row>
    <row r="65" spans="1:1" x14ac:dyDescent="0.2">
      <c r="A65" s="5"/>
    </row>
    <row r="66" spans="1:1" x14ac:dyDescent="0.2">
      <c r="A66" s="5"/>
    </row>
    <row r="67" spans="1:1" x14ac:dyDescent="0.2">
      <c r="A67" s="5"/>
    </row>
    <row r="68" spans="1:1" x14ac:dyDescent="0.2">
      <c r="A68" s="5"/>
    </row>
    <row r="69" spans="1:1" x14ac:dyDescent="0.2">
      <c r="A69" s="5"/>
    </row>
    <row r="70" spans="1:1" x14ac:dyDescent="0.2">
      <c r="A70" s="5"/>
    </row>
    <row r="71" spans="1:1" x14ac:dyDescent="0.2">
      <c r="A71" s="5"/>
    </row>
    <row r="72" spans="1:1" x14ac:dyDescent="0.2">
      <c r="A72" s="5"/>
    </row>
    <row r="73" spans="1:1" x14ac:dyDescent="0.2">
      <c r="A73" s="5"/>
    </row>
    <row r="74" spans="1:1" x14ac:dyDescent="0.2">
      <c r="A74" s="5"/>
    </row>
    <row r="75" spans="1:1" x14ac:dyDescent="0.2">
      <c r="A75" s="5"/>
    </row>
    <row r="76" spans="1:1" x14ac:dyDescent="0.2">
      <c r="A76" s="5"/>
    </row>
    <row r="77" spans="1:1" x14ac:dyDescent="0.2">
      <c r="A77" s="5"/>
    </row>
    <row r="78" spans="1:1" x14ac:dyDescent="0.2">
      <c r="A78" s="5"/>
    </row>
    <row r="79" spans="1:1" x14ac:dyDescent="0.2">
      <c r="A79" s="5"/>
    </row>
    <row r="80" spans="1:1" x14ac:dyDescent="0.2">
      <c r="A80" s="5"/>
    </row>
    <row r="81" spans="1:1" x14ac:dyDescent="0.2">
      <c r="A81" s="5"/>
    </row>
    <row r="82" spans="1:1" x14ac:dyDescent="0.2">
      <c r="A82" s="5"/>
    </row>
    <row r="83" spans="1:1" x14ac:dyDescent="0.2">
      <c r="A83" s="5"/>
    </row>
    <row r="84" spans="1:1" x14ac:dyDescent="0.2">
      <c r="A84" s="5"/>
    </row>
    <row r="85" spans="1:1" x14ac:dyDescent="0.2">
      <c r="A85" s="5"/>
    </row>
    <row r="86" spans="1:1" x14ac:dyDescent="0.2">
      <c r="A86" s="5"/>
    </row>
    <row r="87" spans="1:1" x14ac:dyDescent="0.2">
      <c r="A87" s="5"/>
    </row>
    <row r="88" spans="1:1" x14ac:dyDescent="0.2">
      <c r="A88" s="5"/>
    </row>
    <row r="89" spans="1:1" x14ac:dyDescent="0.2">
      <c r="A89" s="5"/>
    </row>
    <row r="90" spans="1:1" x14ac:dyDescent="0.2">
      <c r="A90" s="5"/>
    </row>
    <row r="91" spans="1:1" x14ac:dyDescent="0.2">
      <c r="A91" s="5"/>
    </row>
    <row r="92" spans="1:1" x14ac:dyDescent="0.2">
      <c r="A92" s="5"/>
    </row>
    <row r="93" spans="1:1" x14ac:dyDescent="0.2">
      <c r="A93" s="5"/>
    </row>
    <row r="94" spans="1:1" x14ac:dyDescent="0.2">
      <c r="A94" s="5"/>
    </row>
    <row r="95" spans="1:1" x14ac:dyDescent="0.2">
      <c r="A95" s="5"/>
    </row>
    <row r="96" spans="1:1" x14ac:dyDescent="0.2">
      <c r="A96" s="5"/>
    </row>
    <row r="97" spans="1:1" x14ac:dyDescent="0.2">
      <c r="A97" s="5"/>
    </row>
    <row r="98" spans="1:1" x14ac:dyDescent="0.2">
      <c r="A98" s="5"/>
    </row>
    <row r="99" spans="1:1" x14ac:dyDescent="0.2">
      <c r="A99" s="5"/>
    </row>
    <row r="100" spans="1:1" x14ac:dyDescent="0.2">
      <c r="A100" s="5"/>
    </row>
    <row r="101" spans="1:1" x14ac:dyDescent="0.2">
      <c r="A101" s="5"/>
    </row>
    <row r="102" spans="1:1" x14ac:dyDescent="0.2">
      <c r="A102" s="5"/>
    </row>
    <row r="103" spans="1:1" x14ac:dyDescent="0.2">
      <c r="A103" s="5"/>
    </row>
    <row r="104" spans="1:1" x14ac:dyDescent="0.2">
      <c r="A104" s="5"/>
    </row>
    <row r="105" spans="1:1" x14ac:dyDescent="0.2">
      <c r="A105" s="5"/>
    </row>
    <row r="106" spans="1:1" x14ac:dyDescent="0.2">
      <c r="A106" s="5"/>
    </row>
    <row r="107" spans="1:1" x14ac:dyDescent="0.2">
      <c r="A107" s="5"/>
    </row>
    <row r="108" spans="1:1" x14ac:dyDescent="0.2">
      <c r="A108" s="5"/>
    </row>
    <row r="109" spans="1:1" x14ac:dyDescent="0.2">
      <c r="A109" s="5"/>
    </row>
    <row r="110" spans="1:1" x14ac:dyDescent="0.2">
      <c r="A110" s="5"/>
    </row>
    <row r="111" spans="1:1" x14ac:dyDescent="0.2">
      <c r="A111" s="5"/>
    </row>
    <row r="112" spans="1:1" x14ac:dyDescent="0.2">
      <c r="A112" s="5"/>
    </row>
    <row r="113" spans="1:1" x14ac:dyDescent="0.2">
      <c r="A113" s="5"/>
    </row>
    <row r="114" spans="1:1" x14ac:dyDescent="0.2">
      <c r="A114" s="5"/>
    </row>
    <row r="115" spans="1:1" x14ac:dyDescent="0.2">
      <c r="A115" s="5"/>
    </row>
    <row r="116" spans="1:1" x14ac:dyDescent="0.2">
      <c r="A116" s="5"/>
    </row>
    <row r="117" spans="1:1" x14ac:dyDescent="0.2">
      <c r="A117" s="5"/>
    </row>
    <row r="118" spans="1:1" x14ac:dyDescent="0.2">
      <c r="A118" s="5"/>
    </row>
    <row r="119" spans="1:1" x14ac:dyDescent="0.2">
      <c r="A119" s="5"/>
    </row>
    <row r="120" spans="1:1" x14ac:dyDescent="0.2">
      <c r="A120" s="5"/>
    </row>
    <row r="121" spans="1:1" x14ac:dyDescent="0.2">
      <c r="A121" s="5"/>
    </row>
    <row r="122" spans="1:1" x14ac:dyDescent="0.2">
      <c r="A122" s="5"/>
    </row>
    <row r="123" spans="1:1" x14ac:dyDescent="0.2">
      <c r="A123" s="5"/>
    </row>
    <row r="124" spans="1:1" x14ac:dyDescent="0.2">
      <c r="A124" s="5"/>
    </row>
    <row r="125" spans="1:1" x14ac:dyDescent="0.2">
      <c r="A125" s="5"/>
    </row>
    <row r="126" spans="1:1" x14ac:dyDescent="0.2">
      <c r="A126" s="5"/>
    </row>
    <row r="127" spans="1:1" x14ac:dyDescent="0.2">
      <c r="A127" s="5"/>
    </row>
    <row r="128" spans="1:1" x14ac:dyDescent="0.2">
      <c r="A128" s="5"/>
    </row>
    <row r="129" spans="1:1" x14ac:dyDescent="0.2">
      <c r="A129" s="5"/>
    </row>
    <row r="130" spans="1:1" x14ac:dyDescent="0.2">
      <c r="A130" s="5"/>
    </row>
    <row r="131" spans="1:1" x14ac:dyDescent="0.2">
      <c r="A131" s="5"/>
    </row>
    <row r="132" spans="1:1" x14ac:dyDescent="0.2">
      <c r="A132" s="5"/>
    </row>
    <row r="133" spans="1:1" x14ac:dyDescent="0.2">
      <c r="A133" s="5"/>
    </row>
    <row r="134" spans="1:1" x14ac:dyDescent="0.2">
      <c r="A134" s="5"/>
    </row>
    <row r="135" spans="1:1" x14ac:dyDescent="0.2">
      <c r="A135" s="5"/>
    </row>
    <row r="136" spans="1:1" x14ac:dyDescent="0.2">
      <c r="A136" s="5"/>
    </row>
    <row r="137" spans="1:1" x14ac:dyDescent="0.2">
      <c r="A137" s="5"/>
    </row>
    <row r="138" spans="1:1" x14ac:dyDescent="0.2">
      <c r="A138" s="5"/>
    </row>
    <row r="139" spans="1:1" x14ac:dyDescent="0.2">
      <c r="A139" s="5"/>
    </row>
    <row r="140" spans="1:1" x14ac:dyDescent="0.2">
      <c r="A140" s="5"/>
    </row>
    <row r="141" spans="1:1" x14ac:dyDescent="0.2">
      <c r="A141" s="5"/>
    </row>
    <row r="142" spans="1:1" x14ac:dyDescent="0.2">
      <c r="A142" s="5"/>
    </row>
    <row r="143" spans="1:1" x14ac:dyDescent="0.2">
      <c r="A143" s="5"/>
    </row>
    <row r="144" spans="1:1" x14ac:dyDescent="0.2">
      <c r="A144" s="5"/>
    </row>
    <row r="145" spans="1:1" x14ac:dyDescent="0.2">
      <c r="A145" s="5"/>
    </row>
    <row r="146" spans="1:1" x14ac:dyDescent="0.2">
      <c r="A146" s="5"/>
    </row>
    <row r="147" spans="1:1" x14ac:dyDescent="0.2">
      <c r="A147" s="5"/>
    </row>
    <row r="148" spans="1:1" x14ac:dyDescent="0.2">
      <c r="A148" s="5"/>
    </row>
    <row r="149" spans="1:1" x14ac:dyDescent="0.2">
      <c r="A149" s="5"/>
    </row>
    <row r="150" spans="1:1" x14ac:dyDescent="0.2">
      <c r="A150" s="5"/>
    </row>
    <row r="151" spans="1:1" x14ac:dyDescent="0.2">
      <c r="A151" s="5"/>
    </row>
    <row r="152" spans="1:1" x14ac:dyDescent="0.2">
      <c r="A152" s="5"/>
    </row>
    <row r="153" spans="1:1" x14ac:dyDescent="0.2">
      <c r="A153" s="5"/>
    </row>
    <row r="154" spans="1:1" x14ac:dyDescent="0.2">
      <c r="A154" s="5"/>
    </row>
    <row r="155" spans="1:1" x14ac:dyDescent="0.2">
      <c r="A155" s="5"/>
    </row>
    <row r="156" spans="1:1" x14ac:dyDescent="0.2">
      <c r="A156" s="5"/>
    </row>
    <row r="157" spans="1:1" x14ac:dyDescent="0.2">
      <c r="A157" s="5"/>
    </row>
    <row r="158" spans="1:1" x14ac:dyDescent="0.2">
      <c r="A158" s="5"/>
    </row>
    <row r="159" spans="1:1" x14ac:dyDescent="0.2">
      <c r="A159" s="5"/>
    </row>
    <row r="160" spans="1:1" x14ac:dyDescent="0.2">
      <c r="A160" s="5"/>
    </row>
    <row r="161" spans="1:1" x14ac:dyDescent="0.2">
      <c r="A161" s="5"/>
    </row>
    <row r="162" spans="1:1" x14ac:dyDescent="0.2">
      <c r="A162" s="5"/>
    </row>
    <row r="163" spans="1:1" x14ac:dyDescent="0.2">
      <c r="A163" s="5"/>
    </row>
    <row r="164" spans="1:1" x14ac:dyDescent="0.2">
      <c r="A164" s="5"/>
    </row>
    <row r="165" spans="1:1" x14ac:dyDescent="0.2">
      <c r="A165" s="5"/>
    </row>
    <row r="166" spans="1:1" x14ac:dyDescent="0.2">
      <c r="A166" s="5"/>
    </row>
    <row r="167" spans="1:1" x14ac:dyDescent="0.2">
      <c r="A167" s="5"/>
    </row>
    <row r="168" spans="1:1" x14ac:dyDescent="0.2">
      <c r="A168" s="5"/>
    </row>
    <row r="169" spans="1:1" x14ac:dyDescent="0.2">
      <c r="A169" s="5"/>
    </row>
    <row r="170" spans="1:1" x14ac:dyDescent="0.2">
      <c r="A170" s="5"/>
    </row>
    <row r="171" spans="1:1" x14ac:dyDescent="0.2">
      <c r="A171" s="5"/>
    </row>
    <row r="172" spans="1:1" x14ac:dyDescent="0.2">
      <c r="A172" s="5"/>
    </row>
    <row r="173" spans="1:1" x14ac:dyDescent="0.2">
      <c r="A173" s="5"/>
    </row>
    <row r="174" spans="1:1" x14ac:dyDescent="0.2">
      <c r="A174" s="5"/>
    </row>
    <row r="175" spans="1:1" x14ac:dyDescent="0.2">
      <c r="A175" s="5"/>
    </row>
    <row r="176" spans="1:1" x14ac:dyDescent="0.2">
      <c r="A176" s="5"/>
    </row>
    <row r="177" spans="1:1" x14ac:dyDescent="0.2">
      <c r="A177" s="5"/>
    </row>
    <row r="178" spans="1:1" x14ac:dyDescent="0.2">
      <c r="A178" s="5"/>
    </row>
    <row r="179" spans="1:1" x14ac:dyDescent="0.2">
      <c r="A179" s="5"/>
    </row>
    <row r="180" spans="1:1" x14ac:dyDescent="0.2">
      <c r="A180" s="5"/>
    </row>
    <row r="181" spans="1:1" x14ac:dyDescent="0.2">
      <c r="A181" s="5"/>
    </row>
    <row r="182" spans="1:1" x14ac:dyDescent="0.2">
      <c r="A182" s="5"/>
    </row>
    <row r="183" spans="1:1" x14ac:dyDescent="0.2">
      <c r="A183" s="5"/>
    </row>
    <row r="184" spans="1:1" x14ac:dyDescent="0.2">
      <c r="A184" s="5"/>
    </row>
    <row r="185" spans="1:1" x14ac:dyDescent="0.2">
      <c r="A185" s="5"/>
    </row>
    <row r="186" spans="1:1" x14ac:dyDescent="0.2">
      <c r="A186" s="5"/>
    </row>
    <row r="187" spans="1:1" x14ac:dyDescent="0.2">
      <c r="A187" s="5"/>
    </row>
    <row r="188" spans="1:1" x14ac:dyDescent="0.2">
      <c r="A188" s="5"/>
    </row>
    <row r="189" spans="1:1" x14ac:dyDescent="0.2">
      <c r="A189" s="5"/>
    </row>
    <row r="190" spans="1:1" x14ac:dyDescent="0.2">
      <c r="A190" s="5"/>
    </row>
    <row r="191" spans="1:1" x14ac:dyDescent="0.2">
      <c r="A191" s="5"/>
    </row>
    <row r="192" spans="1:1" x14ac:dyDescent="0.2">
      <c r="A192" s="5"/>
    </row>
    <row r="193" spans="1:1" x14ac:dyDescent="0.2">
      <c r="A193" s="5"/>
    </row>
    <row r="194" spans="1:1" x14ac:dyDescent="0.2">
      <c r="A194" s="5"/>
    </row>
    <row r="195" spans="1:1" x14ac:dyDescent="0.2">
      <c r="A195" s="5"/>
    </row>
    <row r="196" spans="1:1" x14ac:dyDescent="0.2">
      <c r="A196" s="5"/>
    </row>
    <row r="197" spans="1:1" x14ac:dyDescent="0.2">
      <c r="A197" s="5"/>
    </row>
    <row r="198" spans="1:1" x14ac:dyDescent="0.2">
      <c r="A198" s="5"/>
    </row>
    <row r="199" spans="1:1" x14ac:dyDescent="0.2">
      <c r="A199" s="5"/>
    </row>
    <row r="200" spans="1:1" x14ac:dyDescent="0.2">
      <c r="A200" s="5"/>
    </row>
    <row r="201" spans="1:1" x14ac:dyDescent="0.2">
      <c r="A201" s="5"/>
    </row>
    <row r="202" spans="1:1" x14ac:dyDescent="0.2">
      <c r="A202" s="5"/>
    </row>
    <row r="203" spans="1:1" x14ac:dyDescent="0.2">
      <c r="A203" s="5"/>
    </row>
    <row r="204" spans="1:1" x14ac:dyDescent="0.2">
      <c r="A204" s="5"/>
    </row>
    <row r="205" spans="1:1" x14ac:dyDescent="0.2">
      <c r="A205" s="5"/>
    </row>
    <row r="206" spans="1:1" x14ac:dyDescent="0.2">
      <c r="A206" s="5"/>
    </row>
    <row r="207" spans="1:1" x14ac:dyDescent="0.2">
      <c r="A207" s="5"/>
    </row>
    <row r="208" spans="1:1" x14ac:dyDescent="0.2">
      <c r="A208" s="5"/>
    </row>
    <row r="209" spans="1:1" x14ac:dyDescent="0.2">
      <c r="A209" s="5"/>
    </row>
    <row r="210" spans="1:1" x14ac:dyDescent="0.2">
      <c r="A210" s="5"/>
    </row>
    <row r="211" spans="1:1" x14ac:dyDescent="0.2">
      <c r="A211" s="5"/>
    </row>
    <row r="212" spans="1:1" x14ac:dyDescent="0.2">
      <c r="A212" s="5"/>
    </row>
    <row r="213" spans="1:1" x14ac:dyDescent="0.2">
      <c r="A213" s="5"/>
    </row>
    <row r="214" spans="1:1" x14ac:dyDescent="0.2">
      <c r="A214" s="5"/>
    </row>
    <row r="215" spans="1:1" x14ac:dyDescent="0.2">
      <c r="A215" s="5"/>
    </row>
    <row r="216" spans="1:1" x14ac:dyDescent="0.2">
      <c r="A216" s="5"/>
    </row>
    <row r="217" spans="1:1" x14ac:dyDescent="0.2">
      <c r="A217" s="5"/>
    </row>
    <row r="218" spans="1:1" x14ac:dyDescent="0.2">
      <c r="A218" s="5"/>
    </row>
    <row r="219" spans="1:1" x14ac:dyDescent="0.2">
      <c r="A219" s="5"/>
    </row>
    <row r="220" spans="1:1" x14ac:dyDescent="0.2">
      <c r="A220" s="5"/>
    </row>
    <row r="221" spans="1:1" x14ac:dyDescent="0.2">
      <c r="A221" s="5"/>
    </row>
    <row r="222" spans="1:1" x14ac:dyDescent="0.2">
      <c r="A222" s="5"/>
    </row>
    <row r="223" spans="1:1" x14ac:dyDescent="0.2">
      <c r="A223" s="5"/>
    </row>
    <row r="224" spans="1:1" x14ac:dyDescent="0.2">
      <c r="A224" s="5"/>
    </row>
    <row r="225" spans="1:1" x14ac:dyDescent="0.2">
      <c r="A225" s="5"/>
    </row>
    <row r="226" spans="1:1" x14ac:dyDescent="0.2">
      <c r="A226" s="5"/>
    </row>
    <row r="227" spans="1:1" x14ac:dyDescent="0.2">
      <c r="A227" s="5"/>
    </row>
    <row r="228" spans="1:1" x14ac:dyDescent="0.2">
      <c r="A228" s="5"/>
    </row>
    <row r="229" spans="1:1" x14ac:dyDescent="0.2">
      <c r="A229" s="5"/>
    </row>
    <row r="230" spans="1:1" x14ac:dyDescent="0.2">
      <c r="A230" s="5"/>
    </row>
    <row r="231" spans="1:1" x14ac:dyDescent="0.2">
      <c r="A231" s="5"/>
    </row>
    <row r="232" spans="1:1" x14ac:dyDescent="0.2">
      <c r="A232" s="5"/>
    </row>
    <row r="233" spans="1:1" x14ac:dyDescent="0.2">
      <c r="A233" s="5"/>
    </row>
    <row r="234" spans="1:1" x14ac:dyDescent="0.2">
      <c r="A234" s="5"/>
    </row>
    <row r="235" spans="1:1" x14ac:dyDescent="0.2">
      <c r="A235" s="5"/>
    </row>
    <row r="236" spans="1:1" x14ac:dyDescent="0.2">
      <c r="A236" s="5"/>
    </row>
    <row r="237" spans="1:1" x14ac:dyDescent="0.2">
      <c r="A237" s="5"/>
    </row>
    <row r="238" spans="1:1" x14ac:dyDescent="0.2">
      <c r="A238" s="5"/>
    </row>
    <row r="239" spans="1:1" x14ac:dyDescent="0.2">
      <c r="A239" s="5"/>
    </row>
    <row r="240" spans="1:1" x14ac:dyDescent="0.2">
      <c r="A240" s="5"/>
    </row>
    <row r="241" spans="1:1" x14ac:dyDescent="0.2">
      <c r="A241" s="5"/>
    </row>
    <row r="242" spans="1:1" x14ac:dyDescent="0.2">
      <c r="A242" s="5"/>
    </row>
    <row r="243" spans="1:1" x14ac:dyDescent="0.2">
      <c r="A243" s="5"/>
    </row>
    <row r="244" spans="1:1" x14ac:dyDescent="0.2">
      <c r="A244" s="5"/>
    </row>
    <row r="245" spans="1:1" x14ac:dyDescent="0.2">
      <c r="A245" s="5"/>
    </row>
    <row r="246" spans="1:1" x14ac:dyDescent="0.2">
      <c r="A246" s="5"/>
    </row>
    <row r="247" spans="1:1" x14ac:dyDescent="0.2">
      <c r="A247" s="5"/>
    </row>
    <row r="248" spans="1:1" x14ac:dyDescent="0.2">
      <c r="A248" s="5"/>
    </row>
    <row r="249" spans="1:1" x14ac:dyDescent="0.2">
      <c r="A249" s="5"/>
    </row>
    <row r="250" spans="1:1" x14ac:dyDescent="0.2">
      <c r="A250" s="5"/>
    </row>
    <row r="251" spans="1:1" x14ac:dyDescent="0.2">
      <c r="A251" s="5"/>
    </row>
    <row r="252" spans="1:1" x14ac:dyDescent="0.2">
      <c r="A252" s="5"/>
    </row>
    <row r="253" spans="1:1" x14ac:dyDescent="0.2">
      <c r="A253" s="5"/>
    </row>
    <row r="254" spans="1:1" x14ac:dyDescent="0.2">
      <c r="A254" s="5"/>
    </row>
    <row r="255" spans="1:1" x14ac:dyDescent="0.2">
      <c r="A255" s="5"/>
    </row>
    <row r="256" spans="1:1" x14ac:dyDescent="0.2">
      <c r="A256" s="5"/>
    </row>
    <row r="257" spans="1:1" x14ac:dyDescent="0.2">
      <c r="A257" s="5"/>
    </row>
    <row r="258" spans="1:1" x14ac:dyDescent="0.2">
      <c r="A258" s="5"/>
    </row>
    <row r="259" spans="1:1" x14ac:dyDescent="0.2">
      <c r="A259" s="5"/>
    </row>
    <row r="260" spans="1:1" x14ac:dyDescent="0.2">
      <c r="A260" s="5"/>
    </row>
    <row r="261" spans="1:1" x14ac:dyDescent="0.2">
      <c r="A261" s="5"/>
    </row>
    <row r="262" spans="1:1" x14ac:dyDescent="0.2">
      <c r="A262" s="5"/>
    </row>
    <row r="263" spans="1:1" x14ac:dyDescent="0.2">
      <c r="A263" s="5"/>
    </row>
    <row r="264" spans="1:1" x14ac:dyDescent="0.2">
      <c r="A264" s="5"/>
    </row>
    <row r="265" spans="1:1" x14ac:dyDescent="0.2">
      <c r="A265" s="5"/>
    </row>
    <row r="266" spans="1:1" x14ac:dyDescent="0.2">
      <c r="A266" s="5"/>
    </row>
    <row r="267" spans="1:1" x14ac:dyDescent="0.2">
      <c r="A267" s="5"/>
    </row>
    <row r="268" spans="1:1" x14ac:dyDescent="0.2">
      <c r="A268" s="5"/>
    </row>
    <row r="269" spans="1:1" x14ac:dyDescent="0.2">
      <c r="A269" s="5"/>
    </row>
    <row r="270" spans="1:1" x14ac:dyDescent="0.2">
      <c r="A270" s="5"/>
    </row>
    <row r="271" spans="1:1" x14ac:dyDescent="0.2">
      <c r="A271" s="5"/>
    </row>
    <row r="272" spans="1:1" x14ac:dyDescent="0.2">
      <c r="A272" s="5"/>
    </row>
    <row r="273" spans="1:1" x14ac:dyDescent="0.2">
      <c r="A273" s="5"/>
    </row>
    <row r="274" spans="1:1" x14ac:dyDescent="0.2">
      <c r="A274" s="5"/>
    </row>
    <row r="275" spans="1:1" x14ac:dyDescent="0.2">
      <c r="A275" s="5"/>
    </row>
    <row r="276" spans="1:1" x14ac:dyDescent="0.2">
      <c r="A276" s="5"/>
    </row>
    <row r="277" spans="1:1" x14ac:dyDescent="0.2">
      <c r="A277" s="5"/>
    </row>
    <row r="278" spans="1:1" x14ac:dyDescent="0.2">
      <c r="A278" s="5"/>
    </row>
    <row r="279" spans="1:1" x14ac:dyDescent="0.2">
      <c r="A279" s="5"/>
    </row>
    <row r="280" spans="1:1" x14ac:dyDescent="0.2">
      <c r="A280" s="5"/>
    </row>
    <row r="281" spans="1:1" x14ac:dyDescent="0.2">
      <c r="A281" s="5"/>
    </row>
    <row r="282" spans="1:1" x14ac:dyDescent="0.2">
      <c r="A282" s="5"/>
    </row>
    <row r="283" spans="1:1" x14ac:dyDescent="0.2">
      <c r="A283" s="5"/>
    </row>
    <row r="284" spans="1:1" x14ac:dyDescent="0.2">
      <c r="A284" s="5"/>
    </row>
    <row r="285" spans="1:1" x14ac:dyDescent="0.2">
      <c r="A285" s="5"/>
    </row>
    <row r="286" spans="1:1" x14ac:dyDescent="0.2">
      <c r="A286" s="5"/>
    </row>
    <row r="287" spans="1:1" x14ac:dyDescent="0.2">
      <c r="A287" s="5"/>
    </row>
    <row r="288" spans="1:1" x14ac:dyDescent="0.2">
      <c r="A288" s="5"/>
    </row>
    <row r="289" spans="1:1" x14ac:dyDescent="0.2">
      <c r="A289" s="5"/>
    </row>
    <row r="290" spans="1:1" x14ac:dyDescent="0.2">
      <c r="A290" s="5"/>
    </row>
    <row r="291" spans="1:1" x14ac:dyDescent="0.2">
      <c r="A291" s="5"/>
    </row>
    <row r="292" spans="1:1" x14ac:dyDescent="0.2">
      <c r="A292" s="5"/>
    </row>
    <row r="293" spans="1:1" x14ac:dyDescent="0.2">
      <c r="A293" s="5"/>
    </row>
    <row r="294" spans="1:1" x14ac:dyDescent="0.2">
      <c r="A294" s="5"/>
    </row>
    <row r="295" spans="1:1" x14ac:dyDescent="0.2">
      <c r="A295" s="5"/>
    </row>
    <row r="296" spans="1:1" x14ac:dyDescent="0.2">
      <c r="A296" s="5"/>
    </row>
    <row r="297" spans="1:1" x14ac:dyDescent="0.2">
      <c r="A297" s="5"/>
    </row>
    <row r="298" spans="1:1" x14ac:dyDescent="0.2">
      <c r="A298" s="5"/>
    </row>
    <row r="299" spans="1:1" x14ac:dyDescent="0.2">
      <c r="A299" s="5"/>
    </row>
    <row r="300" spans="1:1" x14ac:dyDescent="0.2">
      <c r="A300" s="5"/>
    </row>
    <row r="301" spans="1:1" x14ac:dyDescent="0.2">
      <c r="A301" s="5"/>
    </row>
    <row r="302" spans="1:1" x14ac:dyDescent="0.2">
      <c r="A302" s="5"/>
    </row>
    <row r="303" spans="1:1" x14ac:dyDescent="0.2">
      <c r="A303" s="5"/>
    </row>
    <row r="304" spans="1:1" x14ac:dyDescent="0.2">
      <c r="A304" s="5"/>
    </row>
    <row r="305" spans="1:1" x14ac:dyDescent="0.2">
      <c r="A305" s="5"/>
    </row>
    <row r="306" spans="1:1" x14ac:dyDescent="0.2">
      <c r="A306" s="5"/>
    </row>
    <row r="307" spans="1:1" x14ac:dyDescent="0.2">
      <c r="A307" s="5"/>
    </row>
    <row r="308" spans="1:1" x14ac:dyDescent="0.2">
      <c r="A308" s="5"/>
    </row>
    <row r="309" spans="1:1" x14ac:dyDescent="0.2">
      <c r="A309" s="5"/>
    </row>
    <row r="310" spans="1:1" x14ac:dyDescent="0.2">
      <c r="A310" s="5"/>
    </row>
    <row r="311" spans="1:1" x14ac:dyDescent="0.2">
      <c r="A311" s="5"/>
    </row>
    <row r="312" spans="1:1" x14ac:dyDescent="0.2">
      <c r="A312" s="5"/>
    </row>
    <row r="313" spans="1:1" x14ac:dyDescent="0.2">
      <c r="A313" s="5"/>
    </row>
    <row r="314" spans="1:1" x14ac:dyDescent="0.2">
      <c r="A314" s="5"/>
    </row>
    <row r="315" spans="1:1" x14ac:dyDescent="0.2">
      <c r="A315" s="5"/>
    </row>
    <row r="316" spans="1:1" x14ac:dyDescent="0.2">
      <c r="A316" s="5"/>
    </row>
    <row r="317" spans="1:1" x14ac:dyDescent="0.2">
      <c r="A317" s="5"/>
    </row>
    <row r="318" spans="1:1" x14ac:dyDescent="0.2">
      <c r="A318" s="5"/>
    </row>
    <row r="319" spans="1:1" x14ac:dyDescent="0.2">
      <c r="A319" s="5"/>
    </row>
    <row r="320" spans="1:1" x14ac:dyDescent="0.2">
      <c r="A320" s="5"/>
    </row>
    <row r="321" spans="1:1" x14ac:dyDescent="0.2">
      <c r="A321" s="5"/>
    </row>
    <row r="322" spans="1:1" x14ac:dyDescent="0.2">
      <c r="A322" s="5"/>
    </row>
    <row r="323" spans="1:1" x14ac:dyDescent="0.2">
      <c r="A323" s="5"/>
    </row>
    <row r="324" spans="1:1" x14ac:dyDescent="0.2">
      <c r="A324" s="5"/>
    </row>
    <row r="325" spans="1:1" x14ac:dyDescent="0.2">
      <c r="A325" s="5"/>
    </row>
    <row r="326" spans="1:1" x14ac:dyDescent="0.2">
      <c r="A326" s="5"/>
    </row>
    <row r="327" spans="1:1" x14ac:dyDescent="0.2">
      <c r="A327" s="5"/>
    </row>
    <row r="328" spans="1:1" x14ac:dyDescent="0.2">
      <c r="A328" s="5"/>
    </row>
    <row r="329" spans="1:1" x14ac:dyDescent="0.2">
      <c r="A329" s="5"/>
    </row>
    <row r="330" spans="1:1" x14ac:dyDescent="0.2">
      <c r="A330" s="5"/>
    </row>
    <row r="331" spans="1:1" x14ac:dyDescent="0.2">
      <c r="A331" s="5"/>
    </row>
    <row r="332" spans="1:1" x14ac:dyDescent="0.2">
      <c r="A332" s="5"/>
    </row>
    <row r="333" spans="1:1" x14ac:dyDescent="0.2">
      <c r="A333" s="5"/>
    </row>
    <row r="334" spans="1:1" x14ac:dyDescent="0.2">
      <c r="A334" s="5"/>
    </row>
    <row r="335" spans="1:1" x14ac:dyDescent="0.2">
      <c r="A335" s="5"/>
    </row>
    <row r="336" spans="1:1" x14ac:dyDescent="0.2">
      <c r="A336" s="5"/>
    </row>
    <row r="337" spans="1:1" x14ac:dyDescent="0.2">
      <c r="A337" s="5"/>
    </row>
    <row r="338" spans="1:1" x14ac:dyDescent="0.2">
      <c r="A338" s="5"/>
    </row>
    <row r="339" spans="1:1" x14ac:dyDescent="0.2">
      <c r="A339" s="5"/>
    </row>
    <row r="340" spans="1:1" x14ac:dyDescent="0.2">
      <c r="A340" s="5"/>
    </row>
    <row r="341" spans="1:1" x14ac:dyDescent="0.2">
      <c r="A341" s="5"/>
    </row>
  </sheetData>
  <mergeCells count="10">
    <mergeCell ref="B54:H54"/>
    <mergeCell ref="A2:F2"/>
    <mergeCell ref="H4:H5"/>
    <mergeCell ref="B7:F7"/>
    <mergeCell ref="A1:F1"/>
    <mergeCell ref="A4:A5"/>
    <mergeCell ref="B4:B5"/>
    <mergeCell ref="C4:C5"/>
    <mergeCell ref="D4:F4"/>
    <mergeCell ref="B40:H40"/>
  </mergeCells>
  <phoneticPr fontId="0" type="noConversion"/>
  <pageMargins left="0.78740157480314965" right="0.78740157480314965" top="0.47244094488188981" bottom="0.82677165354330717" header="0.23622047244094491" footer="0.51181102362204722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</vt:lpstr>
      <vt:lpstr>'01'!Область_печати</vt:lpstr>
    </vt:vector>
  </TitlesOfParts>
  <Company>Комитет финансов Курской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UserKfin</dc:creator>
  <cp:lastModifiedBy>Malisheva</cp:lastModifiedBy>
  <cp:lastPrinted>2019-12-18T06:47:39Z</cp:lastPrinted>
  <dcterms:created xsi:type="dcterms:W3CDTF">2003-09-26T11:31:27Z</dcterms:created>
  <dcterms:modified xsi:type="dcterms:W3CDTF">2020-04-10T07:43:33Z</dcterms:modified>
</cp:coreProperties>
</file>