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нение бюджета\"/>
    </mc:Choice>
  </mc:AlternateContent>
  <xr:revisionPtr revIDLastSave="0" documentId="13_ncr:1_{21F8B147-3C79-459A-AF71-BD187FBB9F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<sst xmlns="http://schemas.openxmlformats.org/spreadsheetml/2006/main" count="97" uniqueCount="97">
  <si>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</si>
  <si>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</si>
  <si>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</si>
  <si>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</si>
  <si>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</si>
  <si>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</si>
  <si>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</si>
  <si>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</si>
  <si>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</si>
  <si>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</si>
  <si>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</si>
  <si>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</si>
  <si>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</si>
  <si>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</si>
  <si>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</si>
  <si>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</si>
  <si>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</si>
  <si>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</si>
  <si>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</si>
  <si>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</si>
  <si>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</si>
  <si>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</si>
  <si>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</si>
  <si>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</si>
  <si>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</si>
  <si>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</si>
  <si>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</si>
  <si>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</si>
  <si>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</si>
  <si>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</si>
  <si>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</si>
  <si>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</si>
  <si>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</si>
  <si>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</si>
  <si>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</si>
  <si>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</si>
  <si>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</si>
  <si>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</si>
  <si>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</si>
  <si>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</si>
  <si>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</si>
  <si>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</si>
  <si>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</si>
  <si>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</si>
  <si>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</si>
  <si>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</si>
  <si>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</si>
  <si>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</si>
  <si>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</si>
  <si>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</si>
  <si>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</si>
  <si>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</si>
  <si>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</si>
  <si>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</si>
  <si>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</si>
  <si>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</si>
  <si>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</si>
  <si>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</si>
  <si>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</si>
  <si>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</si>
  <si>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</si>
  <si>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</si>
  <si>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</si>
  <si>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</si>
  <si>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</si>
  <si>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</si>
  <si>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</si>
  <si>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</si>
  <si>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</si>
  <si>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</si>
  <si>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</si>
  <si>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</si>
  <si>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</si>
  <si>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</si>
  <si>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</si>
  <si>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</si>
  <si>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</si>
  <si>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</si>
  <si>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</si>
  <si>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</si>
  <si>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</si>
  <si>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</si>
  <si>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</si>
  <si>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</si>
  <si>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</si>
  <si>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</si>
  <si>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</si>
  <si>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</si>
  <si>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</si>
  <si>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</si>
  <si>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</si>
  <si>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</si>
  <si>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Платежи при польховании природными ресурсами</t>
  </si>
  <si>
    <t>по исполнению бюджета муниципального района "Курчатовский район" на 01.01.2020 год</t>
  </si>
  <si>
    <t>на 01.01.2020года</t>
  </si>
  <si>
    <t>уточненный бюджет  2019год</t>
  </si>
  <si>
    <t>кассовое исполнение на  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</si>
</sst>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2" zoomScaleNormal="100" zoomScaleSheetLayoutView="100" workbookViewId="0">
      <selection activeCell="G51" sqref="G51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93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94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95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109738.5</v>
      </c>
      <c r="D8" s="20">
        <v>116580</v>
      </c>
      <c r="E8" s="20">
        <v>125691</v>
      </c>
      <c r="F8" s="32">
        <f t="shared" ref="F8:F38" si="0">E8/D8*100</f>
        <v>107.81523417395779</v>
      </c>
      <c r="G8" s="32">
        <f>E8-D8</f>
        <v>9111</v>
      </c>
      <c r="H8" s="34">
        <f>E8/C8*100</f>
        <v>114.53683073852841</v>
      </c>
    </row>
    <row r="9" spans="1:8" ht="24" x14ac:dyDescent="0.2">
      <c r="A9" s="11" t="s">
        <v>91</v>
      </c>
      <c r="B9" s="18" t="s">
        <v>2</v>
      </c>
      <c r="C9" s="20">
        <v>3491.9</v>
      </c>
      <c r="D9" s="20">
        <v>3202.5</v>
      </c>
      <c r="E9" s="20">
        <v>3235</v>
      </c>
      <c r="F9" s="32">
        <f t="shared" si="0"/>
        <v>101.01483216237315</v>
      </c>
      <c r="G9" s="32">
        <f t="shared" ref="G9:G39" si="1">E9-D9</f>
        <v>32.5</v>
      </c>
      <c r="H9" s="34">
        <f t="shared" ref="H9:H52" si="2">E9/C9*100</f>
        <v>92.64297373922507</v>
      </c>
    </row>
    <row r="10" spans="1:8" x14ac:dyDescent="0.2">
      <c r="A10" s="11" t="s">
        <v>35</v>
      </c>
      <c r="B10" s="18" t="s">
        <v>34</v>
      </c>
      <c r="C10" s="20">
        <v>259.89999999999998</v>
      </c>
      <c r="D10" s="20">
        <v>34</v>
      </c>
      <c r="E10" s="20">
        <v>33.9</v>
      </c>
      <c r="F10" s="32">
        <f t="shared" si="0"/>
        <v>99.705882352941174</v>
      </c>
      <c r="G10" s="32">
        <f t="shared" si="1"/>
        <v>-0.10000000000000142</v>
      </c>
      <c r="H10" s="34">
        <f t="shared" si="2"/>
        <v>13.043478260869565</v>
      </c>
    </row>
    <row r="11" spans="1:8" ht="36" x14ac:dyDescent="0.2">
      <c r="A11" s="11" t="s">
        <v>86</v>
      </c>
      <c r="B11" s="18" t="s">
        <v>87</v>
      </c>
      <c r="C11" s="20">
        <v>77.3</v>
      </c>
      <c r="D11" s="20">
        <v>51.4</v>
      </c>
      <c r="E11" s="20">
        <v>51.4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3739.6</v>
      </c>
      <c r="D12" s="20">
        <v>4192.8</v>
      </c>
      <c r="E12" s="20">
        <v>4178.5</v>
      </c>
      <c r="F12" s="32">
        <f t="shared" si="0"/>
        <v>99.658939133753094</v>
      </c>
      <c r="G12" s="32">
        <f t="shared" si="1"/>
        <v>-14.300000000000182</v>
      </c>
      <c r="H12" s="34">
        <f t="shared" si="2"/>
        <v>111.73654936356829</v>
      </c>
    </row>
    <row r="13" spans="1:8" ht="48" x14ac:dyDescent="0.2">
      <c r="A13" s="36" t="s">
        <v>79</v>
      </c>
      <c r="B13" s="36" t="s">
        <v>78</v>
      </c>
      <c r="C13" s="20">
        <v>111.7</v>
      </c>
      <c r="D13" s="20">
        <v>235</v>
      </c>
      <c r="E13" s="20">
        <v>244.8</v>
      </c>
      <c r="F13" s="32">
        <f t="shared" si="0"/>
        <v>104.17021276595746</v>
      </c>
      <c r="G13" s="32">
        <f t="shared" si="1"/>
        <v>9.8000000000000114</v>
      </c>
      <c r="H13" s="34">
        <f t="shared" si="2"/>
        <v>219.15846016114594</v>
      </c>
    </row>
    <row r="14" spans="1:8" ht="60" x14ac:dyDescent="0.2">
      <c r="A14" s="36" t="s">
        <v>80</v>
      </c>
      <c r="B14" s="36" t="s">
        <v>77</v>
      </c>
      <c r="C14" s="20">
        <v>55.3</v>
      </c>
      <c r="D14" s="20">
        <v>80</v>
      </c>
      <c r="E14" s="20">
        <v>80.400000000000006</v>
      </c>
      <c r="F14" s="32">
        <f t="shared" si="0"/>
        <v>100.50000000000001</v>
      </c>
      <c r="G14" s="32">
        <f t="shared" si="1"/>
        <v>0.40000000000000568</v>
      </c>
      <c r="H14" s="34">
        <f t="shared" si="2"/>
        <v>145.38878842676311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57.9</v>
      </c>
      <c r="F16" s="32" t="e">
        <f t="shared" si="0"/>
        <v>#DIV/0!</v>
      </c>
      <c r="G16" s="32">
        <f t="shared" si="1"/>
        <v>57.9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4487.3999999999996</v>
      </c>
      <c r="D21" s="20">
        <v>5266.6</v>
      </c>
      <c r="E21" s="20">
        <v>6211.8</v>
      </c>
      <c r="F21" s="32">
        <f t="shared" si="0"/>
        <v>117.94706262104584</v>
      </c>
      <c r="G21" s="32">
        <f t="shared" si="1"/>
        <v>945.19999999999982</v>
      </c>
      <c r="H21" s="34">
        <f t="shared" si="2"/>
        <v>138.42759727236262</v>
      </c>
    </row>
    <row r="22" spans="1:8" ht="24" x14ac:dyDescent="0.2">
      <c r="A22" s="11" t="s">
        <v>43</v>
      </c>
      <c r="B22" s="18" t="s">
        <v>92</v>
      </c>
      <c r="C22" s="20">
        <v>21.7</v>
      </c>
      <c r="D22" s="20">
        <v>536.1</v>
      </c>
      <c r="E22" s="20">
        <v>535.29999999999995</v>
      </c>
      <c r="F22" s="32">
        <f t="shared" si="0"/>
        <v>99.850774109307949</v>
      </c>
      <c r="G22" s="32">
        <f t="shared" si="1"/>
        <v>-0.80000000000006821</v>
      </c>
      <c r="H22" s="34">
        <f t="shared" si="2"/>
        <v>2466.8202764976959</v>
      </c>
    </row>
    <row r="23" spans="1:8" x14ac:dyDescent="0.2">
      <c r="A23" s="11" t="s">
        <v>64</v>
      </c>
      <c r="B23" s="18" t="s">
        <v>65</v>
      </c>
      <c r="C23" s="20">
        <v>6861.7</v>
      </c>
      <c r="D23" s="20">
        <v>7404</v>
      </c>
      <c r="E23" s="20">
        <v>7482</v>
      </c>
      <c r="F23" s="32">
        <f>E23/D23*100</f>
        <v>101.05348460291734</v>
      </c>
      <c r="G23" s="32">
        <f>E23-D23</f>
        <v>78</v>
      </c>
      <c r="H23" s="34">
        <f>E23/C23*100</f>
        <v>109.04003381086321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4896.8999999999996</v>
      </c>
      <c r="E24" s="20">
        <v>10057.4</v>
      </c>
      <c r="F24" s="32">
        <f t="shared" si="0"/>
        <v>205.38299740652249</v>
      </c>
      <c r="G24" s="32">
        <f t="shared" si="1"/>
        <v>5160.5</v>
      </c>
      <c r="H24" s="34">
        <f t="shared" si="2"/>
        <v>6704.9333333333334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366.7</v>
      </c>
      <c r="D26" s="20">
        <v>444.3</v>
      </c>
      <c r="E26" s="20">
        <v>453.2</v>
      </c>
      <c r="F26" s="32">
        <f t="shared" si="0"/>
        <v>102.00315102408281</v>
      </c>
      <c r="G26" s="32">
        <f t="shared" si="1"/>
        <v>8.8999999999999773</v>
      </c>
      <c r="H26" s="34">
        <f t="shared" si="2"/>
        <v>123.58876465775839</v>
      </c>
    </row>
    <row r="27" spans="1:8" x14ac:dyDescent="0.2">
      <c r="A27" s="11" t="s">
        <v>48</v>
      </c>
      <c r="B27" s="18" t="s">
        <v>49</v>
      </c>
      <c r="C27" s="20">
        <v>0.3</v>
      </c>
      <c r="D27" s="20"/>
      <c r="E27" s="20">
        <v>138.6</v>
      </c>
      <c r="F27" s="32" t="e">
        <f t="shared" si="0"/>
        <v>#DIV/0!</v>
      </c>
      <c r="G27" s="32">
        <f t="shared" si="1"/>
        <v>138.6</v>
      </c>
      <c r="H27" s="34">
        <f t="shared" si="2"/>
        <v>46200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129361.99999999999</v>
      </c>
      <c r="D30" s="23">
        <f>SUM(D8:D29)</f>
        <v>142923.6</v>
      </c>
      <c r="E30" s="23">
        <f>SUM(E8:E29)</f>
        <v>158451.19999999995</v>
      </c>
      <c r="F30" s="33">
        <f t="shared" si="0"/>
        <v>110.86426594348306</v>
      </c>
      <c r="G30" s="33">
        <f t="shared" si="1"/>
        <v>15527.599999999948</v>
      </c>
      <c r="H30" s="35">
        <f t="shared" si="2"/>
        <v>122.48666532675745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208121.5</v>
      </c>
      <c r="D31" s="22">
        <f>D32+D33+D34+D35+D36+D37+D38</f>
        <v>360618</v>
      </c>
      <c r="E31" s="22">
        <f>E32+E33+E34+E35+E36+E37+E38</f>
        <v>359142.5</v>
      </c>
      <c r="F31" s="33">
        <f t="shared" si="0"/>
        <v>99.590841278028279</v>
      </c>
      <c r="G31" s="33">
        <f t="shared" si="1"/>
        <v>-1475.5</v>
      </c>
      <c r="H31" s="35">
        <f t="shared" si="2"/>
        <v>172.56386293583316</v>
      </c>
    </row>
    <row r="32" spans="1:8" x14ac:dyDescent="0.2">
      <c r="A32" s="11"/>
      <c r="B32" s="18" t="s">
        <v>10</v>
      </c>
      <c r="C32" s="20">
        <v>9432</v>
      </c>
      <c r="D32" s="20">
        <v>12509.8</v>
      </c>
      <c r="E32" s="20">
        <v>12509.8</v>
      </c>
      <c r="F32" s="32">
        <f t="shared" si="0"/>
        <v>100</v>
      </c>
      <c r="G32" s="32">
        <f t="shared" si="1"/>
        <v>0</v>
      </c>
      <c r="H32" s="34">
        <f t="shared" si="2"/>
        <v>132.6314673452078</v>
      </c>
    </row>
    <row r="33" spans="1:8" x14ac:dyDescent="0.2">
      <c r="A33" s="11"/>
      <c r="B33" s="18" t="s">
        <v>11</v>
      </c>
      <c r="C33" s="20"/>
      <c r="D33" s="20">
        <v>111580.2</v>
      </c>
      <c r="E33" s="20">
        <v>107359.1</v>
      </c>
      <c r="F33" s="32">
        <f t="shared" si="0"/>
        <v>96.216981148985226</v>
      </c>
      <c r="G33" s="32">
        <f t="shared" si="1"/>
        <v>-4221.0999999999913</v>
      </c>
      <c r="H33" s="34" t="e">
        <f t="shared" si="2"/>
        <v>#DIV/0!</v>
      </c>
    </row>
    <row r="34" spans="1:8" x14ac:dyDescent="0.2">
      <c r="A34" s="11"/>
      <c r="B34" s="18" t="s">
        <v>22</v>
      </c>
      <c r="C34" s="20">
        <v>198183.4</v>
      </c>
      <c r="D34" s="20">
        <v>230840.3</v>
      </c>
      <c r="E34" s="20">
        <v>233554.1</v>
      </c>
      <c r="F34" s="32">
        <f t="shared" si="0"/>
        <v>101.17561794885903</v>
      </c>
      <c r="G34" s="32">
        <f t="shared" si="1"/>
        <v>2713.8000000000175</v>
      </c>
      <c r="H34" s="34">
        <f t="shared" si="2"/>
        <v>117.84745846523978</v>
      </c>
    </row>
    <row r="35" spans="1:8" x14ac:dyDescent="0.2">
      <c r="A35" s="11"/>
      <c r="B35" s="18" t="s">
        <v>72</v>
      </c>
      <c r="C35" s="20">
        <v>506.1</v>
      </c>
      <c r="D35" s="20">
        <v>1216.2</v>
      </c>
      <c r="E35" s="20">
        <v>1216.2</v>
      </c>
      <c r="F35" s="32">
        <f t="shared" si="0"/>
        <v>100</v>
      </c>
      <c r="G35" s="32">
        <f t="shared" si="1"/>
        <v>0</v>
      </c>
      <c r="H35" s="34">
        <f t="shared" si="2"/>
        <v>240.30823947836396</v>
      </c>
    </row>
    <row r="36" spans="1:8" x14ac:dyDescent="0.2">
      <c r="A36" s="11"/>
      <c r="B36" s="18" t="s">
        <v>59</v>
      </c>
      <c r="C36" s="20"/>
      <c r="D36" s="20">
        <v>5716.9</v>
      </c>
      <c r="E36" s="20">
        <v>5748.7</v>
      </c>
      <c r="F36" s="32">
        <f t="shared" si="0"/>
        <v>100.55624551767566</v>
      </c>
      <c r="G36" s="32">
        <f>E36-D36</f>
        <v>31.800000000000182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-1245.4000000000001</v>
      </c>
      <c r="E38" s="20">
        <v>-1245.4000000000001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337483.5</v>
      </c>
      <c r="D39" s="23">
        <f>D30+D31</f>
        <v>503541.6</v>
      </c>
      <c r="E39" s="23">
        <f>E30+E31</f>
        <v>517593.69999999995</v>
      </c>
      <c r="F39" s="33">
        <f>E39/D39*100</f>
        <v>102.79065324493546</v>
      </c>
      <c r="G39" s="33">
        <f t="shared" si="1"/>
        <v>14052.099999999977</v>
      </c>
      <c r="H39" s="35">
        <f t="shared" si="2"/>
        <v>153.36859431646286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31381.7</v>
      </c>
      <c r="D41" s="21">
        <v>45439.7</v>
      </c>
      <c r="E41" s="20">
        <v>38544.400000000001</v>
      </c>
      <c r="F41" s="32">
        <f t="shared" ref="F41:F52" si="3">E41/D41*100</f>
        <v>84.825383970404744</v>
      </c>
      <c r="G41" s="32">
        <f t="shared" ref="G41:G52" si="4">E41-D41</f>
        <v>-6895.2999999999956</v>
      </c>
      <c r="H41" s="34">
        <f t="shared" si="2"/>
        <v>122.82444864363626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123</v>
      </c>
      <c r="E43" s="20">
        <v>123</v>
      </c>
      <c r="F43" s="32">
        <f t="shared" si="3"/>
        <v>100</v>
      </c>
      <c r="G43" s="32">
        <f t="shared" si="4"/>
        <v>0</v>
      </c>
      <c r="H43" s="34">
        <f t="shared" si="2"/>
        <v>102.49999999999999</v>
      </c>
    </row>
    <row r="44" spans="1:8" x14ac:dyDescent="0.2">
      <c r="A44" s="9" t="s">
        <v>52</v>
      </c>
      <c r="B44" s="18" t="s">
        <v>53</v>
      </c>
      <c r="C44" s="21">
        <v>4054.8</v>
      </c>
      <c r="D44" s="21">
        <v>8721.7999999999993</v>
      </c>
      <c r="E44" s="20">
        <v>6717.8</v>
      </c>
      <c r="F44" s="32">
        <f>E44/D44*100</f>
        <v>77.023091563668061</v>
      </c>
      <c r="G44" s="32">
        <f>E44-D44</f>
        <v>-2003.9999999999991</v>
      </c>
      <c r="H44" s="34">
        <f>E44/C44*100</f>
        <v>165.67524908750121</v>
      </c>
    </row>
    <row r="45" spans="1:8" x14ac:dyDescent="0.2">
      <c r="A45" s="9" t="s">
        <v>75</v>
      </c>
      <c r="B45" s="18" t="s">
        <v>76</v>
      </c>
      <c r="C45" s="21">
        <v>2356</v>
      </c>
      <c r="D45" s="21">
        <v>59430.6</v>
      </c>
      <c r="E45" s="20">
        <v>58769.1</v>
      </c>
      <c r="F45" s="32">
        <f>E45/D45*100</f>
        <v>98.886937032437842</v>
      </c>
      <c r="G45" s="32">
        <f>E45-D45</f>
        <v>-661.5</v>
      </c>
      <c r="H45" s="34">
        <f>E45/C45*100</f>
        <v>2494.4439728353141</v>
      </c>
    </row>
    <row r="46" spans="1:8" x14ac:dyDescent="0.2">
      <c r="A46" s="9" t="s">
        <v>29</v>
      </c>
      <c r="B46" s="18" t="s">
        <v>6</v>
      </c>
      <c r="C46" s="21">
        <v>227905.4</v>
      </c>
      <c r="D46" s="21">
        <v>274490.5</v>
      </c>
      <c r="E46" s="20">
        <v>269421.40000000002</v>
      </c>
      <c r="F46" s="32">
        <f t="shared" si="3"/>
        <v>98.153269420981786</v>
      </c>
      <c r="G46" s="32">
        <f t="shared" si="4"/>
        <v>-5069.0999999999767</v>
      </c>
      <c r="H46" s="34">
        <f t="shared" si="2"/>
        <v>118.21633010889607</v>
      </c>
    </row>
    <row r="47" spans="1:8" x14ac:dyDescent="0.2">
      <c r="A47" s="9" t="s">
        <v>30</v>
      </c>
      <c r="B47" s="18" t="s">
        <v>13</v>
      </c>
      <c r="C47" s="21">
        <v>21240.1</v>
      </c>
      <c r="D47" s="21">
        <v>93397.2</v>
      </c>
      <c r="E47" s="20">
        <v>89089.4</v>
      </c>
      <c r="F47" s="32">
        <f t="shared" si="3"/>
        <v>95.387656160998404</v>
      </c>
      <c r="G47" s="32">
        <f t="shared" si="4"/>
        <v>-4307.8000000000029</v>
      </c>
      <c r="H47" s="34">
        <f t="shared" si="2"/>
        <v>419.43964482276448</v>
      </c>
    </row>
    <row r="48" spans="1:8" x14ac:dyDescent="0.2">
      <c r="A48" s="9" t="s">
        <v>31</v>
      </c>
      <c r="B48" s="18" t="s">
        <v>8</v>
      </c>
      <c r="C48" s="21">
        <v>10.5</v>
      </c>
      <c r="D48" s="21">
        <v>605.20000000000005</v>
      </c>
      <c r="E48" s="20">
        <v>561.9</v>
      </c>
      <c r="F48" s="32">
        <f t="shared" si="3"/>
        <v>92.84534038334435</v>
      </c>
      <c r="G48" s="32">
        <f t="shared" si="4"/>
        <v>-43.300000000000068</v>
      </c>
      <c r="H48" s="34">
        <f t="shared" si="2"/>
        <v>5351.4285714285716</v>
      </c>
    </row>
    <row r="49" spans="1:8" x14ac:dyDescent="0.2">
      <c r="A49" s="9" t="s">
        <v>32</v>
      </c>
      <c r="B49" s="18" t="s">
        <v>28</v>
      </c>
      <c r="C49" s="20">
        <v>37376.5</v>
      </c>
      <c r="D49" s="20">
        <v>38608.800000000003</v>
      </c>
      <c r="E49" s="20">
        <v>37702.300000000003</v>
      </c>
      <c r="F49" s="32">
        <f t="shared" si="3"/>
        <v>97.652089679036905</v>
      </c>
      <c r="G49" s="32">
        <f t="shared" si="4"/>
        <v>-906.5</v>
      </c>
      <c r="H49" s="34">
        <f t="shared" si="2"/>
        <v>100.87167070217919</v>
      </c>
    </row>
    <row r="50" spans="1:8" x14ac:dyDescent="0.2">
      <c r="A50" s="9" t="s">
        <v>54</v>
      </c>
      <c r="B50" s="18" t="s">
        <v>70</v>
      </c>
      <c r="C50" s="20">
        <v>5511.7</v>
      </c>
      <c r="D50" s="20">
        <v>5680.5</v>
      </c>
      <c r="E50" s="20">
        <v>5635.3</v>
      </c>
      <c r="F50" s="32">
        <f t="shared" si="3"/>
        <v>99.20429539653199</v>
      </c>
      <c r="G50" s="32">
        <f t="shared" si="4"/>
        <v>-45.199999999999818</v>
      </c>
      <c r="H50" s="34">
        <f t="shared" si="2"/>
        <v>102.24250231326089</v>
      </c>
    </row>
    <row r="51" spans="1:8" x14ac:dyDescent="0.2">
      <c r="A51" s="9" t="s">
        <v>71</v>
      </c>
      <c r="B51" s="18" t="s">
        <v>55</v>
      </c>
      <c r="C51" s="20">
        <v>7526.8</v>
      </c>
      <c r="D51" s="20">
        <v>7526.8</v>
      </c>
      <c r="E51" s="20">
        <v>7526.8</v>
      </c>
      <c r="F51" s="32">
        <f>E51/D51*100</f>
        <v>100</v>
      </c>
      <c r="G51" s="32">
        <f>E51-D51</f>
        <v>0</v>
      </c>
      <c r="H51" s="34">
        <f>E51/C51*100</f>
        <v>100</v>
      </c>
    </row>
    <row r="52" spans="1:8" x14ac:dyDescent="0.2">
      <c r="A52" s="10">
        <v>9800</v>
      </c>
      <c r="B52" s="19" t="s">
        <v>42</v>
      </c>
      <c r="C52" s="22">
        <f>SUM(C41:C51)</f>
        <v>337483.5</v>
      </c>
      <c r="D52" s="22">
        <f>SUM(D41:D51)</f>
        <v>534024.10000000009</v>
      </c>
      <c r="E52" s="22">
        <f>SUM(E41:E51)</f>
        <v>514091.39999999997</v>
      </c>
      <c r="F52" s="33">
        <f t="shared" si="3"/>
        <v>96.267453098090499</v>
      </c>
      <c r="G52" s="33">
        <f t="shared" si="4"/>
        <v>-19932.700000000128</v>
      </c>
      <c r="H52" s="35">
        <f t="shared" si="2"/>
        <v>152.3308250625586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-30482.500000000116</v>
      </c>
      <c r="E53" s="20">
        <f>E39-E52</f>
        <v>3502.2999999999884</v>
      </c>
      <c r="F53" s="32">
        <f>E53/D53*100</f>
        <v>-11.489543180513326</v>
      </c>
      <c r="G53" s="32">
        <f>E53-D53</f>
        <v>33984.800000000105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2020-04-10T07:43:33Z</dcterms:modified>
</cp:coreProperties>
</file>