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F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7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<sst xmlns="http://schemas.openxmlformats.org/spreadsheetml/2006/main" count="99" uniqueCount="99">
  <si>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</si>
  <si>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</si>
  <si>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</si>
  <si>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</si>
  <si>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</si>
  <si>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</si>
  <si>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</si>
  <si>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</si>
  <si>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</si>
  <si>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</si>
  <si>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</si>
  <si>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</si>
  <si>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</si>
  <si>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</si>
  <si>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</si>
  <si>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</si>
  <si>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</si>
  <si>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</si>
  <si>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</si>
  <si>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</si>
  <si>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</si>
  <si>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</si>
  <si>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</si>
  <si>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</si>
  <si>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</si>
  <si>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</si>
  <si>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</si>
  <si>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</si>
  <si>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</si>
  <si>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</si>
  <si>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</si>
  <si>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</si>
  <si>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</si>
  <si>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</si>
  <si>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</si>
  <si>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</si>
  <si>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</si>
  <si>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</si>
  <si>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</si>
  <si>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</si>
  <si>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</si>
  <si>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</si>
  <si>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</si>
  <si>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</si>
  <si>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</si>
  <si>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</si>
  <si>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</si>
  <si>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</si>
  <si>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</si>
  <si>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</si>
  <si>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</si>
  <si>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</si>
  <si>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</si>
  <si>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</si>
  <si>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</si>
  <si>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</si>
  <si>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</si>
  <si>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</si>
  <si>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</si>
  <si>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</si>
  <si>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</si>
  <si>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</si>
  <si>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</si>
  <si>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</si>
  <si>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</si>
  <si>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</si>
  <si>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</si>
  <si>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</si>
  <si>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</si>
  <si>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</si>
  <si>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</si>
  <si>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</si>
  <si>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</si>
  <si>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</si>
  <si>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</si>
  <si>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</si>
  <si>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</si>
  <si>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</si>
  <si>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</si>
  <si>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</si>
  <si>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</si>
  <si>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</si>
  <si>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</si>
  <si>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</si>
  <si>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</si>
  <si>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</si>
  <si>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</si>
  <si>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</si>
  <si>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</si>
  <si>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</si>
  <si>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</si>
  <si>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</si>
  <si>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 xml:space="preserve"> Первоначальный бюджет района 2023 год</t>
  </si>
  <si>
    <t>уточненный бюджет  2023год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</si>
  <si>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</si>
  <si>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</si>
  <si>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>по исполнению бюджета муниципального района "Курчатовский район" на 01.09.2023 год</t>
  </si>
  <si>
    <t>на 01.09.2023года</t>
  </si>
  <si>
    <t>кассовое исполнение на  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</si>
</sst>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38" zoomScaleNormal="100" zoomScaleSheetLayoutView="100" workbookViewId="0">
      <selection activeCell="F53" sqref="F53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92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93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152203.20000000001</v>
      </c>
      <c r="D8" s="28">
        <v>152203.20000000001</v>
      </c>
      <c r="E8" s="28">
        <v>91730.2</v>
      </c>
      <c r="F8" s="29">
        <f t="shared" ref="F8:F39" si="0">E8/D8*100</f>
        <v>60.268246659728561</v>
      </c>
      <c r="G8" s="29">
        <f>E8-D8</f>
        <v>-60473.000000000015</v>
      </c>
      <c r="H8" s="30">
        <f>E8/C8*100</f>
        <v>60.268246659728561</v>
      </c>
    </row>
    <row r="9" spans="1:8" ht="24" x14ac:dyDescent="0.2">
      <c r="A9" s="11" t="s">
        <v>90</v>
      </c>
      <c r="B9" s="27" t="s">
        <v>2</v>
      </c>
      <c r="C9" s="28">
        <v>0</v>
      </c>
      <c r="D9" s="28"/>
      <c r="E9" s="28">
        <v>-64.7</v>
      </c>
      <c r="F9" s="29"/>
      <c r="G9" s="29">
        <f t="shared" ref="G9:G40" si="1">E9-D9</f>
        <v>-64.7</v>
      </c>
      <c r="H9" s="30"/>
    </row>
    <row r="10" spans="1:8" x14ac:dyDescent="0.2">
      <c r="A10" s="11" t="s">
        <v>35</v>
      </c>
      <c r="B10" s="27" t="s">
        <v>34</v>
      </c>
      <c r="C10" s="28">
        <v>258.8</v>
      </c>
      <c r="D10" s="28">
        <v>328.3</v>
      </c>
      <c r="E10" s="28">
        <v>343.7</v>
      </c>
      <c r="F10" s="29">
        <f t="shared" si="0"/>
        <v>104.69083155650318</v>
      </c>
      <c r="G10" s="29">
        <f t="shared" si="1"/>
        <v>15.399999999999977</v>
      </c>
      <c r="H10" s="30">
        <f t="shared" ref="H10:H53" si="2">E10/C10*100</f>
        <v>132.80525502318392</v>
      </c>
    </row>
    <row r="11" spans="1:8" ht="36" x14ac:dyDescent="0.2">
      <c r="A11" s="11" t="s">
        <v>86</v>
      </c>
      <c r="B11" s="27" t="s">
        <v>87</v>
      </c>
      <c r="C11" s="28">
        <v>2004.9</v>
      </c>
      <c r="D11" s="28">
        <v>2004.9</v>
      </c>
      <c r="E11" s="28">
        <v>1162.2</v>
      </c>
      <c r="F11" s="29">
        <f t="shared" si="0"/>
        <v>57.967978452790661</v>
      </c>
      <c r="G11" s="29">
        <f>E11-D11</f>
        <v>-842.7</v>
      </c>
      <c r="H11" s="30">
        <f>E11/C11*100</f>
        <v>57.967978452790661</v>
      </c>
    </row>
    <row r="12" spans="1:8" x14ac:dyDescent="0.2">
      <c r="A12" s="11" t="s">
        <v>73</v>
      </c>
      <c r="B12" s="27" t="s">
        <v>74</v>
      </c>
      <c r="C12" s="28">
        <v>4550</v>
      </c>
      <c r="D12" s="28">
        <v>4550</v>
      </c>
      <c r="E12" s="28">
        <v>3385.6</v>
      </c>
      <c r="F12" s="29">
        <f t="shared" si="0"/>
        <v>74.4087912087912</v>
      </c>
      <c r="G12" s="29">
        <f t="shared" si="1"/>
        <v>-1164.4000000000001</v>
      </c>
      <c r="H12" s="30">
        <f t="shared" si="2"/>
        <v>74.4087912087912</v>
      </c>
    </row>
    <row r="13" spans="1:8" ht="48" x14ac:dyDescent="0.2">
      <c r="A13" s="26" t="s">
        <v>79</v>
      </c>
      <c r="B13" s="31" t="s">
        <v>78</v>
      </c>
      <c r="C13" s="28">
        <v>2882.1</v>
      </c>
      <c r="D13" s="28">
        <v>2707.6</v>
      </c>
      <c r="E13" s="28">
        <v>1565.9</v>
      </c>
      <c r="F13" s="29">
        <f t="shared" si="0"/>
        <v>57.833505687693908</v>
      </c>
      <c r="G13" s="29">
        <f t="shared" si="1"/>
        <v>-1141.6999999999998</v>
      </c>
      <c r="H13" s="30">
        <f t="shared" si="2"/>
        <v>54.331910759515637</v>
      </c>
    </row>
    <row r="14" spans="1:8" ht="60" x14ac:dyDescent="0.2">
      <c r="A14" s="26" t="s">
        <v>80</v>
      </c>
      <c r="B14" s="31" t="s">
        <v>77</v>
      </c>
      <c r="C14" s="28">
        <v>369.2</v>
      </c>
      <c r="D14" s="28">
        <v>543.6</v>
      </c>
      <c r="E14" s="28">
        <v>742.7</v>
      </c>
      <c r="F14" s="29">
        <f t="shared" si="0"/>
        <v>136.62619573215599</v>
      </c>
      <c r="G14" s="29">
        <f t="shared" si="1"/>
        <v>199.10000000000002</v>
      </c>
      <c r="H14" s="30">
        <f t="shared" si="2"/>
        <v>201.16468039003252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259.60000000000002</v>
      </c>
      <c r="F16" s="29"/>
      <c r="G16" s="29">
        <f t="shared" si="1"/>
        <v>259.60000000000002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3156.5</v>
      </c>
      <c r="D21" s="28">
        <v>3914.9</v>
      </c>
      <c r="E21" s="28">
        <v>2978.7</v>
      </c>
      <c r="F21" s="29">
        <f t="shared" si="0"/>
        <v>76.086234642008733</v>
      </c>
      <c r="G21" s="29">
        <f t="shared" si="1"/>
        <v>-936.20000000000027</v>
      </c>
      <c r="H21" s="30">
        <f t="shared" si="2"/>
        <v>94.367178837319813</v>
      </c>
    </row>
    <row r="22" spans="1:8" ht="24" x14ac:dyDescent="0.2">
      <c r="A22" s="11" t="s">
        <v>43</v>
      </c>
      <c r="B22" s="27" t="s">
        <v>91</v>
      </c>
      <c r="C22" s="28">
        <v>58.7</v>
      </c>
      <c r="D22" s="28">
        <v>58.7</v>
      </c>
      <c r="E22" s="28">
        <v>60.5</v>
      </c>
      <c r="F22" s="29">
        <f t="shared" si="0"/>
        <v>103.06643952299829</v>
      </c>
      <c r="G22" s="29">
        <f t="shared" si="1"/>
        <v>1.7999999999999972</v>
      </c>
      <c r="H22" s="30">
        <f t="shared" si="2"/>
        <v>103.06643952299829</v>
      </c>
    </row>
    <row r="23" spans="1:8" x14ac:dyDescent="0.2">
      <c r="A23" s="11" t="s">
        <v>64</v>
      </c>
      <c r="B23" s="27" t="s">
        <v>65</v>
      </c>
      <c r="C23" s="28">
        <v>5121.1000000000004</v>
      </c>
      <c r="D23" s="28">
        <v>5133.5</v>
      </c>
      <c r="E23" s="28">
        <v>3585</v>
      </c>
      <c r="F23" s="29">
        <f>E23/D23*100</f>
        <v>69.835394954709258</v>
      </c>
      <c r="G23" s="29">
        <f>E23-D23</f>
        <v>-1548.5</v>
      </c>
      <c r="H23" s="30">
        <f>E23/C23*100</f>
        <v>70.004491222588896</v>
      </c>
    </row>
    <row r="24" spans="1:8" ht="24" x14ac:dyDescent="0.2">
      <c r="A24" s="11" t="s">
        <v>44</v>
      </c>
      <c r="B24" s="27" t="s">
        <v>45</v>
      </c>
      <c r="C24" s="28">
        <v>150</v>
      </c>
      <c r="D24" s="28">
        <v>3099.8</v>
      </c>
      <c r="E24" s="28">
        <v>4584.3</v>
      </c>
      <c r="F24" s="29">
        <f t="shared" si="0"/>
        <v>147.89018646364281</v>
      </c>
      <c r="G24" s="29">
        <f t="shared" si="1"/>
        <v>1484.5</v>
      </c>
      <c r="H24" s="30">
        <f t="shared" si="2"/>
        <v>3056.2000000000003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18.100000000000001</v>
      </c>
      <c r="D26" s="28">
        <v>51.3</v>
      </c>
      <c r="E26" s="28">
        <v>35.700000000000003</v>
      </c>
      <c r="F26" s="29">
        <f t="shared" si="0"/>
        <v>69.590643274853818</v>
      </c>
      <c r="G26" s="29">
        <f t="shared" si="1"/>
        <v>-15.599999999999994</v>
      </c>
      <c r="H26" s="30">
        <f t="shared" si="2"/>
        <v>197.23756906077347</v>
      </c>
    </row>
    <row r="27" spans="1:8" x14ac:dyDescent="0.2">
      <c r="A27" s="11" t="s">
        <v>48</v>
      </c>
      <c r="B27" s="27" t="s">
        <v>49</v>
      </c>
      <c r="C27" s="28">
        <v>80</v>
      </c>
      <c r="D27" s="28">
        <v>80</v>
      </c>
      <c r="E27" s="28">
        <v>70.5</v>
      </c>
      <c r="F27" s="29">
        <f t="shared" si="0"/>
        <v>88.125</v>
      </c>
      <c r="G27" s="29">
        <f t="shared" si="1"/>
        <v>-9.5</v>
      </c>
      <c r="H27" s="30">
        <f t="shared" si="2"/>
        <v>88.125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170852.60000000003</v>
      </c>
      <c r="D30" s="33">
        <f>SUM(D8:D29)</f>
        <v>174675.8</v>
      </c>
      <c r="E30" s="33">
        <f>SUM(E8:E29)</f>
        <v>110439.9</v>
      </c>
      <c r="F30" s="34">
        <f t="shared" si="0"/>
        <v>63.225644307912141</v>
      </c>
      <c r="G30" s="34">
        <f t="shared" si="1"/>
        <v>-64235.899999999994</v>
      </c>
      <c r="H30" s="35">
        <f t="shared" si="2"/>
        <v>64.640456159285819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405735.9</v>
      </c>
      <c r="D31" s="36">
        <f>D32+D33+D34+D35+D36+D38+D39</f>
        <v>421124.70000000007</v>
      </c>
      <c r="E31" s="36">
        <f>E32+E33+E34+E35+E36+E38+E39+E37</f>
        <v>300616</v>
      </c>
      <c r="F31" s="34">
        <f t="shared" si="0"/>
        <v>71.384081722112228</v>
      </c>
      <c r="G31" s="34">
        <f t="shared" si="1"/>
        <v>-120508.70000000007</v>
      </c>
      <c r="H31" s="35">
        <f t="shared" si="2"/>
        <v>74.09154575673486</v>
      </c>
    </row>
    <row r="32" spans="1:8" x14ac:dyDescent="0.2">
      <c r="A32" s="11"/>
      <c r="B32" s="27" t="s">
        <v>10</v>
      </c>
      <c r="C32" s="28">
        <v>1451.4</v>
      </c>
      <c r="D32" s="28">
        <v>5888.7</v>
      </c>
      <c r="E32" s="28">
        <v>5525.8</v>
      </c>
      <c r="F32" s="29">
        <f t="shared" si="0"/>
        <v>93.837349499889626</v>
      </c>
      <c r="G32" s="29">
        <f t="shared" si="1"/>
        <v>-362.89999999999964</v>
      </c>
      <c r="H32" s="30">
        <f t="shared" si="2"/>
        <v>380.72206145790267</v>
      </c>
    </row>
    <row r="33" spans="1:8" x14ac:dyDescent="0.2">
      <c r="A33" s="11"/>
      <c r="B33" s="27" t="s">
        <v>11</v>
      </c>
      <c r="C33" s="28">
        <v>115601.8</v>
      </c>
      <c r="D33" s="28">
        <v>129095.6</v>
      </c>
      <c r="E33" s="28">
        <v>103683.5</v>
      </c>
      <c r="F33" s="29">
        <f t="shared" si="0"/>
        <v>80.315285726236979</v>
      </c>
      <c r="G33" s="29">
        <f t="shared" si="1"/>
        <v>-25412.100000000006</v>
      </c>
      <c r="H33" s="30">
        <f t="shared" si="2"/>
        <v>89.690212436138538</v>
      </c>
    </row>
    <row r="34" spans="1:8" x14ac:dyDescent="0.2">
      <c r="A34" s="11"/>
      <c r="B34" s="27" t="s">
        <v>22</v>
      </c>
      <c r="C34" s="28">
        <v>288682.7</v>
      </c>
      <c r="D34" s="28">
        <v>286249.09999999998</v>
      </c>
      <c r="E34" s="28">
        <v>191486</v>
      </c>
      <c r="F34" s="29">
        <f t="shared" si="0"/>
        <v>66.894882813605363</v>
      </c>
      <c r="G34" s="29">
        <f t="shared" si="1"/>
        <v>-94763.099999999977</v>
      </c>
      <c r="H34" s="30">
        <f t="shared" si="2"/>
        <v>66.330957830171329</v>
      </c>
    </row>
    <row r="35" spans="1:8" x14ac:dyDescent="0.2">
      <c r="A35" s="11"/>
      <c r="B35" s="27" t="s">
        <v>72</v>
      </c>
      <c r="C35" s="28"/>
      <c r="D35" s="28">
        <v>633.70000000000005</v>
      </c>
      <c r="E35" s="28">
        <v>562.29999999999995</v>
      </c>
      <c r="F35" s="29">
        <f t="shared" si="0"/>
        <v>88.732838882752077</v>
      </c>
      <c r="G35" s="29">
        <f t="shared" si="1"/>
        <v>-71.400000000000091</v>
      </c>
      <c r="H35" s="30"/>
    </row>
    <row r="36" spans="1:8" x14ac:dyDescent="0.2">
      <c r="A36" s="11"/>
      <c r="B36" s="27" t="s">
        <v>59</v>
      </c>
      <c r="C36" s="28"/>
      <c r="D36" s="28">
        <v>477.4</v>
      </c>
      <c r="E36" s="28">
        <v>578.20000000000005</v>
      </c>
      <c r="F36" s="29">
        <f t="shared" si="0"/>
        <v>121.1143695014663</v>
      </c>
      <c r="G36" s="29">
        <f>E36-D36</f>
        <v>100.80000000000007</v>
      </c>
      <c r="H36" s="30"/>
    </row>
    <row r="37" spans="1:8" ht="120.75" customHeight="1" x14ac:dyDescent="0.2">
      <c r="A37" s="11" t="s">
        <v>95</v>
      </c>
      <c r="B37" s="38" t="s">
        <v>94</v>
      </c>
      <c r="C37" s="28"/>
      <c r="D37" s="28"/>
      <c r="E37" s="28"/>
      <c r="F37" s="29"/>
      <c r="G37" s="29">
        <f>E37-D37</f>
        <v>0</v>
      </c>
      <c r="H37" s="30"/>
    </row>
    <row r="38" spans="1:8" ht="24" x14ac:dyDescent="0.2">
      <c r="A38" s="11" t="s">
        <v>66</v>
      </c>
      <c r="B38" s="27" t="s">
        <v>67</v>
      </c>
      <c r="C38" s="28"/>
      <c r="D38" s="28">
        <v>3040.3</v>
      </c>
      <c r="E38" s="28">
        <v>3040.3</v>
      </c>
      <c r="F38" s="29">
        <f t="shared" si="0"/>
        <v>100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-4260.1000000000004</v>
      </c>
      <c r="E39" s="28">
        <v>-4260.1000000000004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576588.5</v>
      </c>
      <c r="D40" s="33">
        <f>D30+D31</f>
        <v>595800.5</v>
      </c>
      <c r="E40" s="33">
        <f>E30+E31</f>
        <v>411055.9</v>
      </c>
      <c r="F40" s="34">
        <f>E40/D40*100</f>
        <v>68.992204605400644</v>
      </c>
      <c r="G40" s="34">
        <f t="shared" si="1"/>
        <v>-184744.59999999998</v>
      </c>
      <c r="H40" s="35">
        <f t="shared" si="2"/>
        <v>71.291033379958151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47702.7</v>
      </c>
      <c r="D42" s="37">
        <v>70618.100000000006</v>
      </c>
      <c r="E42" s="28">
        <v>43715.6</v>
      </c>
      <c r="F42" s="29">
        <f t="shared" ref="F42:F53" si="3">E42/D42*100</f>
        <v>61.904242679992805</v>
      </c>
      <c r="G42" s="29">
        <f t="shared" ref="G42:G53" si="4">E42-D42</f>
        <v>-26902.500000000007</v>
      </c>
      <c r="H42" s="30">
        <f t="shared" si="2"/>
        <v>91.641772897550879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120</v>
      </c>
      <c r="D44" s="37">
        <v>120</v>
      </c>
      <c r="E44" s="28">
        <v>0</v>
      </c>
      <c r="F44" s="29">
        <f t="shared" si="3"/>
        <v>0</v>
      </c>
      <c r="G44" s="29">
        <f t="shared" si="4"/>
        <v>-120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4954.5</v>
      </c>
      <c r="D45" s="37">
        <v>6065.5</v>
      </c>
      <c r="E45" s="28">
        <v>4893.1000000000004</v>
      </c>
      <c r="F45" s="29">
        <f>E45/D45*100</f>
        <v>80.671008160910077</v>
      </c>
      <c r="G45" s="29">
        <f>E45-D45</f>
        <v>-1172.3999999999996</v>
      </c>
      <c r="H45" s="30">
        <f>E45/C45*100</f>
        <v>98.760722575436475</v>
      </c>
    </row>
    <row r="46" spans="1:8" x14ac:dyDescent="0.2">
      <c r="A46" s="9" t="s">
        <v>75</v>
      </c>
      <c r="B46" s="27" t="s">
        <v>76</v>
      </c>
      <c r="C46" s="37">
        <v>1088.7</v>
      </c>
      <c r="D46" s="37">
        <v>8067.6</v>
      </c>
      <c r="E46" s="28">
        <v>1397.7</v>
      </c>
      <c r="F46" s="29">
        <f>E46/D46*100</f>
        <v>17.324854975457384</v>
      </c>
      <c r="G46" s="29">
        <f>E46-D46</f>
        <v>-6669.9000000000005</v>
      </c>
      <c r="H46" s="30">
        <f>E46/C46*100</f>
        <v>128.38247451088455</v>
      </c>
    </row>
    <row r="47" spans="1:8" x14ac:dyDescent="0.2">
      <c r="A47" s="9" t="s">
        <v>29</v>
      </c>
      <c r="B47" s="27" t="s">
        <v>6</v>
      </c>
      <c r="C47" s="37">
        <v>416997.4</v>
      </c>
      <c r="D47" s="37">
        <v>426950.1</v>
      </c>
      <c r="E47" s="28">
        <v>295579.09999999998</v>
      </c>
      <c r="F47" s="29">
        <f t="shared" si="3"/>
        <v>69.230362049335497</v>
      </c>
      <c r="G47" s="29">
        <f t="shared" si="4"/>
        <v>-131371</v>
      </c>
      <c r="H47" s="30">
        <f t="shared" si="2"/>
        <v>70.882720132067959</v>
      </c>
    </row>
    <row r="48" spans="1:8" x14ac:dyDescent="0.2">
      <c r="A48" s="9" t="s">
        <v>30</v>
      </c>
      <c r="B48" s="27" t="s">
        <v>13</v>
      </c>
      <c r="C48" s="37">
        <v>29077.200000000001</v>
      </c>
      <c r="D48" s="37">
        <v>34890.300000000003</v>
      </c>
      <c r="E48" s="28">
        <v>23270.3</v>
      </c>
      <c r="F48" s="29">
        <f t="shared" si="3"/>
        <v>66.695614540431009</v>
      </c>
      <c r="G48" s="29">
        <f t="shared" si="4"/>
        <v>-11620.000000000004</v>
      </c>
      <c r="H48" s="30">
        <f t="shared" si="2"/>
        <v>80.02937009065522</v>
      </c>
    </row>
    <row r="49" spans="1:8" x14ac:dyDescent="0.2">
      <c r="A49" s="9" t="s">
        <v>31</v>
      </c>
      <c r="B49" s="27" t="s">
        <v>8</v>
      </c>
      <c r="C49" s="37">
        <v>2003</v>
      </c>
      <c r="D49" s="37">
        <v>2003</v>
      </c>
      <c r="E49" s="28">
        <v>1479.7</v>
      </c>
      <c r="F49" s="29">
        <f t="shared" si="3"/>
        <v>73.874188716924621</v>
      </c>
      <c r="G49" s="29">
        <f t="shared" si="4"/>
        <v>-523.29999999999995</v>
      </c>
      <c r="H49" s="30">
        <f t="shared" si="2"/>
        <v>73.874188716924621</v>
      </c>
    </row>
    <row r="50" spans="1:8" x14ac:dyDescent="0.2">
      <c r="A50" s="9" t="s">
        <v>32</v>
      </c>
      <c r="B50" s="27" t="s">
        <v>28</v>
      </c>
      <c r="C50" s="28">
        <v>57540.800000000003</v>
      </c>
      <c r="D50" s="28">
        <v>55141.9</v>
      </c>
      <c r="E50" s="28">
        <v>31894.400000000001</v>
      </c>
      <c r="F50" s="29">
        <f t="shared" si="3"/>
        <v>57.840589461008783</v>
      </c>
      <c r="G50" s="29">
        <f t="shared" si="4"/>
        <v>-23247.5</v>
      </c>
      <c r="H50" s="30">
        <f t="shared" si="2"/>
        <v>55.42919111308845</v>
      </c>
    </row>
    <row r="51" spans="1:8" x14ac:dyDescent="0.2">
      <c r="A51" s="9" t="s">
        <v>54</v>
      </c>
      <c r="B51" s="27" t="s">
        <v>70</v>
      </c>
      <c r="C51" s="28">
        <v>10644.8</v>
      </c>
      <c r="D51" s="28">
        <v>11359.4</v>
      </c>
      <c r="E51" s="28">
        <v>7881.6</v>
      </c>
      <c r="F51" s="29">
        <f t="shared" si="3"/>
        <v>69.38394633519377</v>
      </c>
      <c r="G51" s="29">
        <f t="shared" si="4"/>
        <v>-3477.7999999999993</v>
      </c>
      <c r="H51" s="30">
        <f t="shared" si="2"/>
        <v>74.041785660604248</v>
      </c>
    </row>
    <row r="52" spans="1:8" x14ac:dyDescent="0.2">
      <c r="A52" s="9" t="s">
        <v>71</v>
      </c>
      <c r="B52" s="27" t="s">
        <v>55</v>
      </c>
      <c r="C52" s="28">
        <v>10959.4</v>
      </c>
      <c r="D52" s="28">
        <v>13999.7</v>
      </c>
      <c r="E52" s="28">
        <v>11259.8</v>
      </c>
      <c r="F52" s="29">
        <f>E52/D52*100</f>
        <v>80.428866332849978</v>
      </c>
      <c r="G52" s="29">
        <f>E52-D52</f>
        <v>-2739.9000000000015</v>
      </c>
      <c r="H52" s="30">
        <f>E52/C52*100</f>
        <v>102.74102596857493</v>
      </c>
    </row>
    <row r="53" spans="1:8" x14ac:dyDescent="0.2">
      <c r="A53" s="10">
        <v>9800</v>
      </c>
      <c r="B53" s="32" t="s">
        <v>42</v>
      </c>
      <c r="C53" s="36">
        <f>SUM(C42:C52)</f>
        <v>581088.50000000012</v>
      </c>
      <c r="D53" s="36">
        <f>SUM(D42:D52)</f>
        <v>629215.6</v>
      </c>
      <c r="E53" s="36">
        <f>SUM(E42:E52)</f>
        <v>421371.3</v>
      </c>
      <c r="F53" s="34">
        <f t="shared" si="3"/>
        <v>66.967713451478318</v>
      </c>
      <c r="G53" s="34">
        <f t="shared" si="4"/>
        <v>-207844.3</v>
      </c>
      <c r="H53" s="35">
        <f t="shared" si="2"/>
        <v>72.514135110228466</v>
      </c>
    </row>
    <row r="54" spans="1:8" x14ac:dyDescent="0.2">
      <c r="A54" s="10">
        <v>7900</v>
      </c>
      <c r="B54" s="32" t="s">
        <v>41</v>
      </c>
      <c r="C54" s="28">
        <f>C40-C53</f>
        <v>-4500.0000000001164</v>
      </c>
      <c r="D54" s="28">
        <f>D40-D53</f>
        <v>-33415.099999999977</v>
      </c>
      <c r="E54" s="28">
        <f>E40-E53</f>
        <v>-10315.399999999965</v>
      </c>
      <c r="F54" s="29">
        <f>E54/D54*100</f>
        <v>30.870474725498269</v>
      </c>
      <c r="G54" s="29">
        <f>E54-D54</f>
        <v>23099.700000000012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2023-08-10T11:26:58Z</cp:lastPrinted>
  <dcterms:created xsi:type="dcterms:W3CDTF">2003-09-26T11:31:27Z</dcterms:created>
  <dcterms:modified xsi:type="dcterms:W3CDTF">2023-09-14T07:29:41Z</dcterms:modified>
</cp:coreProperties>
</file>