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лнение бюджета\2021 г\"/>
    </mc:Choice>
  </mc:AlternateContent>
  <xr:revisionPtr revIDLastSave="0" documentId="13_ncr:1_{7D3F3C79-930E-4920-9E22-DB22C19953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<sst xmlns="http://schemas.openxmlformats.org/spreadsheetml/2006/main" count="97" uniqueCount="97">
  <si>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</si>
  <si>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</si>
  <si>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</si>
  <si>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</si>
  <si>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</si>
  <si>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</si>
  <si>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</si>
  <si>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</si>
  <si>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</si>
  <si>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</si>
  <si>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</si>
  <si>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</si>
  <si>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</si>
  <si>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</si>
  <si>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</si>
  <si>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</si>
  <si>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</si>
  <si>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</si>
  <si>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</si>
  <si>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</si>
  <si>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</si>
  <si>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</si>
  <si>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</si>
  <si>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</si>
  <si>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</si>
  <si>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</si>
  <si>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</si>
  <si>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</si>
  <si>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</si>
  <si>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</si>
  <si>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</si>
  <si>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</si>
  <si>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</si>
  <si>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</si>
  <si>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</si>
  <si>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</si>
  <si>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</si>
  <si>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</si>
  <si>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</si>
  <si>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</si>
  <si>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</si>
  <si>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</si>
  <si>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</si>
  <si>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</si>
  <si>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</si>
  <si>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</si>
  <si>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</si>
  <si>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</si>
  <si>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</si>
  <si>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</si>
  <si>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</si>
  <si>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</si>
  <si>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</si>
  <si>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</si>
  <si>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</si>
  <si>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</si>
  <si>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</si>
  <si>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</si>
  <si>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</si>
  <si>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</si>
  <si>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</si>
  <si>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</si>
  <si>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</si>
  <si>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</si>
  <si>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</si>
  <si>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</si>
  <si>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</si>
  <si>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</si>
  <si>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</si>
  <si>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</si>
  <si>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</si>
  <si>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</si>
  <si>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</si>
  <si>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</si>
  <si>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</si>
  <si>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</si>
  <si>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</si>
  <si>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</si>
  <si>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</si>
  <si>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</si>
  <si>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</si>
  <si>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</si>
  <si>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</si>
  <si>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</si>
  <si>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</si>
  <si>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</si>
  <si>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</si>
  <si>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</si>
  <si>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</si>
  <si>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</si>
  <si>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</si>
  <si>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</si>
  <si>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уточненный бюджет  2021год</t>
  </si>
  <si>
    <t xml:space="preserve"> Первоначальный бюджет района 2021 год</t>
  </si>
  <si>
    <t>по исполнению бюджета муниципального района "Курчатовский район" на 01.09.2021 год</t>
  </si>
  <si>
    <t>на 01.09.2021года</t>
  </si>
  <si>
    <t>кассовое исполнение на  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</si>
</sst>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topLeftCell="A35" zoomScaleNormal="100" zoomScaleSheetLayoutView="100" workbookViewId="0">
      <selection activeCell="G5" sqref="G5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93</v>
      </c>
      <c r="D4" s="45" t="s">
        <v>95</v>
      </c>
      <c r="E4" s="46"/>
      <c r="F4" s="47"/>
      <c r="G4" s="24"/>
      <c r="H4" s="41" t="s">
        <v>58</v>
      </c>
    </row>
    <row r="5" spans="1:8" ht="71.25" customHeight="1" x14ac:dyDescent="0.2">
      <c r="A5" s="44"/>
      <c r="B5" s="44"/>
      <c r="C5" s="44"/>
      <c r="D5" s="13" t="s">
        <v>92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140613</v>
      </c>
      <c r="D8" s="20">
        <v>145421.70000000001</v>
      </c>
      <c r="E8" s="20">
        <v>112182.39999999999</v>
      </c>
      <c r="F8" s="32">
        <f t="shared" ref="F8:F38" si="0">E8/D8*100</f>
        <v>77.142819812999008</v>
      </c>
      <c r="G8" s="32">
        <f>E8-D8</f>
        <v>-33239.300000000017</v>
      </c>
      <c r="H8" s="34">
        <f>E8/C8*100</f>
        <v>79.780959086286472</v>
      </c>
    </row>
    <row r="9" spans="1:8" ht="24" x14ac:dyDescent="0.2">
      <c r="A9" s="11" t="s">
        <v>90</v>
      </c>
      <c r="B9" s="18" t="s">
        <v>2</v>
      </c>
      <c r="C9" s="20">
        <v>854.7</v>
      </c>
      <c r="D9" s="20">
        <v>1019.7</v>
      </c>
      <c r="E9" s="20">
        <v>1043.5999999999999</v>
      </c>
      <c r="F9" s="32">
        <f t="shared" si="0"/>
        <v>102.34382661567125</v>
      </c>
      <c r="G9" s="32">
        <f t="shared" ref="G9:G39" si="1">E9-D9</f>
        <v>23.899999999999864</v>
      </c>
      <c r="H9" s="34">
        <f t="shared" ref="H9:H52" si="2">E9/C9*100</f>
        <v>122.10132210132207</v>
      </c>
    </row>
    <row r="10" spans="1:8" x14ac:dyDescent="0.2">
      <c r="A10" s="11" t="s">
        <v>35</v>
      </c>
      <c r="B10" s="18" t="s">
        <v>34</v>
      </c>
      <c r="C10" s="20">
        <v>11.4</v>
      </c>
      <c r="D10" s="20">
        <v>2177.4</v>
      </c>
      <c r="E10" s="20">
        <v>2270.3000000000002</v>
      </c>
      <c r="F10" s="32">
        <f t="shared" si="0"/>
        <v>104.26655644346469</v>
      </c>
      <c r="G10" s="32">
        <f t="shared" si="1"/>
        <v>92.900000000000091</v>
      </c>
      <c r="H10" s="34">
        <f t="shared" si="2"/>
        <v>19914.912280701756</v>
      </c>
    </row>
    <row r="11" spans="1:8" ht="36" x14ac:dyDescent="0.2">
      <c r="A11" s="11" t="s">
        <v>86</v>
      </c>
      <c r="B11" s="18" t="s">
        <v>87</v>
      </c>
      <c r="C11" s="20">
        <v>18.399999999999999</v>
      </c>
      <c r="D11" s="20">
        <v>736.9</v>
      </c>
      <c r="E11" s="20">
        <v>951.3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4330.2</v>
      </c>
      <c r="D12" s="20">
        <v>4330.2</v>
      </c>
      <c r="E12" s="20">
        <v>2790.3</v>
      </c>
      <c r="F12" s="32">
        <f t="shared" si="0"/>
        <v>64.438132187889707</v>
      </c>
      <c r="G12" s="32">
        <f t="shared" si="1"/>
        <v>-1539.8999999999996</v>
      </c>
      <c r="H12" s="34">
        <f t="shared" si="2"/>
        <v>64.438132187889707</v>
      </c>
    </row>
    <row r="13" spans="1:8" ht="48" x14ac:dyDescent="0.2">
      <c r="A13" s="36" t="s">
        <v>79</v>
      </c>
      <c r="B13" s="36" t="s">
        <v>78</v>
      </c>
      <c r="C13" s="20">
        <v>983.4</v>
      </c>
      <c r="D13" s="20">
        <v>983.4</v>
      </c>
      <c r="E13" s="20">
        <v>986</v>
      </c>
      <c r="F13" s="32">
        <f t="shared" si="0"/>
        <v>100.26438885499289</v>
      </c>
      <c r="G13" s="32">
        <f t="shared" si="1"/>
        <v>2.6000000000000227</v>
      </c>
      <c r="H13" s="34">
        <f t="shared" si="2"/>
        <v>100.26438885499289</v>
      </c>
    </row>
    <row r="14" spans="1:8" ht="60" x14ac:dyDescent="0.2">
      <c r="A14" s="36" t="s">
        <v>80</v>
      </c>
      <c r="B14" s="36" t="s">
        <v>77</v>
      </c>
      <c r="C14" s="20">
        <v>322.89999999999998</v>
      </c>
      <c r="D14" s="20">
        <v>322.89999999999998</v>
      </c>
      <c r="E14" s="20">
        <v>344.4</v>
      </c>
      <c r="F14" s="32">
        <f t="shared" si="0"/>
        <v>106.65840817590586</v>
      </c>
      <c r="G14" s="32">
        <f t="shared" si="1"/>
        <v>21.5</v>
      </c>
      <c r="H14" s="34">
        <f t="shared" si="2"/>
        <v>106.65840817590586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3.6</v>
      </c>
      <c r="F16" s="32" t="e">
        <f t="shared" si="0"/>
        <v>#DIV/0!</v>
      </c>
      <c r="G16" s="32">
        <f t="shared" si="1"/>
        <v>3.6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6200.2</v>
      </c>
      <c r="D21" s="20">
        <v>5554.3</v>
      </c>
      <c r="E21" s="20">
        <v>2581.1999999999998</v>
      </c>
      <c r="F21" s="32">
        <f t="shared" si="0"/>
        <v>46.472102695209109</v>
      </c>
      <c r="G21" s="32">
        <f t="shared" si="1"/>
        <v>-2973.1000000000004</v>
      </c>
      <c r="H21" s="34">
        <f t="shared" si="2"/>
        <v>41.630915131769939</v>
      </c>
    </row>
    <row r="22" spans="1:8" ht="24" x14ac:dyDescent="0.2">
      <c r="A22" s="11" t="s">
        <v>43</v>
      </c>
      <c r="B22" s="18" t="s">
        <v>91</v>
      </c>
      <c r="C22" s="20">
        <v>77.599999999999994</v>
      </c>
      <c r="D22" s="20">
        <v>77.599999999999994</v>
      </c>
      <c r="E22" s="20">
        <v>98.3</v>
      </c>
      <c r="F22" s="32">
        <f t="shared" si="0"/>
        <v>126.67525773195878</v>
      </c>
      <c r="G22" s="32">
        <f t="shared" si="1"/>
        <v>20.700000000000003</v>
      </c>
      <c r="H22" s="34">
        <f t="shared" si="2"/>
        <v>126.67525773195878</v>
      </c>
    </row>
    <row r="23" spans="1:8" x14ac:dyDescent="0.2">
      <c r="A23" s="11" t="s">
        <v>64</v>
      </c>
      <c r="B23" s="18" t="s">
        <v>65</v>
      </c>
      <c r="C23" s="20">
        <v>7427.8</v>
      </c>
      <c r="D23" s="20">
        <v>7574.4</v>
      </c>
      <c r="E23" s="20">
        <v>3171.7</v>
      </c>
      <c r="F23" s="32">
        <f>E23/D23*100</f>
        <v>41.873943810730886</v>
      </c>
      <c r="G23" s="32">
        <f>E23-D23</f>
        <v>-4402.7</v>
      </c>
      <c r="H23" s="34">
        <f>E23/C23*100</f>
        <v>42.700395810334143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4069.2</v>
      </c>
      <c r="E24" s="20">
        <v>5600.9</v>
      </c>
      <c r="F24" s="32">
        <f t="shared" si="0"/>
        <v>137.64130541629805</v>
      </c>
      <c r="G24" s="32">
        <f t="shared" si="1"/>
        <v>1531.6999999999998</v>
      </c>
      <c r="H24" s="34">
        <f t="shared" si="2"/>
        <v>3733.9333333333329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237.6</v>
      </c>
      <c r="D26" s="20">
        <v>57.5</v>
      </c>
      <c r="E26" s="20">
        <v>32.5</v>
      </c>
      <c r="F26" s="32">
        <f t="shared" si="0"/>
        <v>56.521739130434781</v>
      </c>
      <c r="G26" s="32">
        <f t="shared" si="1"/>
        <v>-25</v>
      </c>
      <c r="H26" s="34">
        <f t="shared" si="2"/>
        <v>13.678451178451178</v>
      </c>
    </row>
    <row r="27" spans="1:8" x14ac:dyDescent="0.2">
      <c r="A27" s="11" t="s">
        <v>48</v>
      </c>
      <c r="B27" s="18" t="s">
        <v>49</v>
      </c>
      <c r="C27" s="20"/>
      <c r="D27" s="20"/>
      <c r="E27" s="20">
        <v>-5.0999999999999996</v>
      </c>
      <c r="F27" s="32" t="e">
        <f t="shared" si="0"/>
        <v>#DIV/0!</v>
      </c>
      <c r="G27" s="32">
        <f t="shared" si="1"/>
        <v>-5.0999999999999996</v>
      </c>
      <c r="H27" s="34" t="e">
        <f t="shared" si="2"/>
        <v>#DIV/0!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161227.20000000001</v>
      </c>
      <c r="D30" s="23">
        <f>SUM(D8:D29)</f>
        <v>172325.2</v>
      </c>
      <c r="E30" s="23">
        <f>SUM(E8:E29)</f>
        <v>132051.4</v>
      </c>
      <c r="F30" s="33">
        <f t="shared" si="0"/>
        <v>76.629187141520788</v>
      </c>
      <c r="G30" s="33">
        <f t="shared" si="1"/>
        <v>-40273.800000000017</v>
      </c>
      <c r="H30" s="35">
        <f t="shared" si="2"/>
        <v>81.903921918882162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262268.2</v>
      </c>
      <c r="D31" s="22">
        <f>D32+D33+D34+D35+D36+D37+D38</f>
        <v>328745.7</v>
      </c>
      <c r="E31" s="22">
        <f>E32+E33+E34+E35+E36+E37+E38</f>
        <v>225801.4</v>
      </c>
      <c r="F31" s="33">
        <f t="shared" si="0"/>
        <v>68.685734900867132</v>
      </c>
      <c r="G31" s="33">
        <f t="shared" si="1"/>
        <v>-102944.30000000002</v>
      </c>
      <c r="H31" s="35">
        <f t="shared" si="2"/>
        <v>86.095607473570951</v>
      </c>
    </row>
    <row r="32" spans="1:8" x14ac:dyDescent="0.2">
      <c r="A32" s="11"/>
      <c r="B32" s="18" t="s">
        <v>10</v>
      </c>
      <c r="C32" s="20">
        <v>755.5</v>
      </c>
      <c r="D32" s="20">
        <v>755.5</v>
      </c>
      <c r="E32" s="20">
        <v>566.6</v>
      </c>
      <c r="F32" s="32">
        <f t="shared" si="0"/>
        <v>74.996690933156856</v>
      </c>
      <c r="G32" s="32">
        <f t="shared" si="1"/>
        <v>-188.89999999999998</v>
      </c>
      <c r="H32" s="34">
        <f t="shared" si="2"/>
        <v>74.996690933156856</v>
      </c>
    </row>
    <row r="33" spans="1:8" x14ac:dyDescent="0.2">
      <c r="A33" s="11"/>
      <c r="B33" s="18" t="s">
        <v>11</v>
      </c>
      <c r="C33" s="20">
        <v>1696.4</v>
      </c>
      <c r="D33" s="20">
        <v>50067.4</v>
      </c>
      <c r="E33" s="20">
        <v>26435.7</v>
      </c>
      <c r="F33" s="32">
        <f t="shared" si="0"/>
        <v>52.800225296300582</v>
      </c>
      <c r="G33" s="32">
        <f t="shared" si="1"/>
        <v>-23631.7</v>
      </c>
      <c r="H33" s="34">
        <f t="shared" si="2"/>
        <v>1558.3411931148314</v>
      </c>
    </row>
    <row r="34" spans="1:8" x14ac:dyDescent="0.2">
      <c r="A34" s="11"/>
      <c r="B34" s="18" t="s">
        <v>22</v>
      </c>
      <c r="C34" s="20">
        <v>259816.3</v>
      </c>
      <c r="D34" s="20">
        <v>276597.8</v>
      </c>
      <c r="E34" s="20">
        <v>196948.2</v>
      </c>
      <c r="F34" s="32">
        <f t="shared" si="0"/>
        <v>71.203820131613497</v>
      </c>
      <c r="G34" s="32">
        <f t="shared" si="1"/>
        <v>-79649.599999999977</v>
      </c>
      <c r="H34" s="34">
        <f t="shared" si="2"/>
        <v>75.802865332159698</v>
      </c>
    </row>
    <row r="35" spans="1:8" x14ac:dyDescent="0.2">
      <c r="A35" s="11"/>
      <c r="B35" s="18" t="s">
        <v>72</v>
      </c>
      <c r="C35" s="20"/>
      <c r="D35" s="20">
        <v>664.5</v>
      </c>
      <c r="E35" s="20">
        <v>625.4</v>
      </c>
      <c r="F35" s="32">
        <f t="shared" si="0"/>
        <v>94.115876598946571</v>
      </c>
      <c r="G35" s="32">
        <f t="shared" si="1"/>
        <v>-39.100000000000023</v>
      </c>
      <c r="H35" s="34" t="e">
        <f t="shared" si="2"/>
        <v>#DIV/0!</v>
      </c>
    </row>
    <row r="36" spans="1:8" x14ac:dyDescent="0.2">
      <c r="A36" s="11"/>
      <c r="B36" s="18" t="s">
        <v>59</v>
      </c>
      <c r="C36" s="20"/>
      <c r="D36" s="20">
        <v>1361.3</v>
      </c>
      <c r="E36" s="20">
        <v>1926.3</v>
      </c>
      <c r="F36" s="32">
        <f t="shared" si="0"/>
        <v>141.50444428120178</v>
      </c>
      <c r="G36" s="32">
        <f>E36-D36</f>
        <v>565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>
        <v>1000.5</v>
      </c>
      <c r="E37" s="20">
        <v>1000.5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-1701.3</v>
      </c>
      <c r="E38" s="20">
        <v>-1701.3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423495.4</v>
      </c>
      <c r="D39" s="23">
        <f>D30+D31</f>
        <v>501070.9</v>
      </c>
      <c r="E39" s="23">
        <f>E30+E31</f>
        <v>357852.8</v>
      </c>
      <c r="F39" s="33">
        <f>E39/D39*100</f>
        <v>71.417597789055392</v>
      </c>
      <c r="G39" s="33">
        <f t="shared" si="1"/>
        <v>-143218.10000000003</v>
      </c>
      <c r="H39" s="35">
        <f t="shared" si="2"/>
        <v>84.499808026250093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32447.8</v>
      </c>
      <c r="D41" s="21">
        <v>45926.400000000001</v>
      </c>
      <c r="E41" s="20">
        <v>24022.5</v>
      </c>
      <c r="F41" s="32">
        <f t="shared" ref="F41:F52" si="3">E41/D41*100</f>
        <v>52.306516513377922</v>
      </c>
      <c r="G41" s="32">
        <f t="shared" ref="G41:G52" si="4">E41-D41</f>
        <v>-21903.9</v>
      </c>
      <c r="H41" s="34">
        <f t="shared" si="2"/>
        <v>74.034295083179757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420</v>
      </c>
      <c r="E43" s="20">
        <v>200</v>
      </c>
      <c r="F43" s="32">
        <f t="shared" si="3"/>
        <v>47.619047619047613</v>
      </c>
      <c r="G43" s="32">
        <f t="shared" si="4"/>
        <v>-220</v>
      </c>
      <c r="H43" s="34">
        <f t="shared" si="2"/>
        <v>166.66666666666669</v>
      </c>
    </row>
    <row r="44" spans="1:8" x14ac:dyDescent="0.2">
      <c r="A44" s="9" t="s">
        <v>52</v>
      </c>
      <c r="B44" s="18" t="s">
        <v>53</v>
      </c>
      <c r="C44" s="21">
        <v>5153.5</v>
      </c>
      <c r="D44" s="21">
        <v>7582.3</v>
      </c>
      <c r="E44" s="20">
        <v>2866</v>
      </c>
      <c r="F44" s="32">
        <f>E44/D44*100</f>
        <v>37.798557166031415</v>
      </c>
      <c r="G44" s="32">
        <f>E44-D44</f>
        <v>-4716.3</v>
      </c>
      <c r="H44" s="34">
        <f>E44/C44*100</f>
        <v>55.612690404579411</v>
      </c>
    </row>
    <row r="45" spans="1:8" x14ac:dyDescent="0.2">
      <c r="A45" s="9" t="s">
        <v>75</v>
      </c>
      <c r="B45" s="18" t="s">
        <v>76</v>
      </c>
      <c r="C45" s="21">
        <v>545.29999999999995</v>
      </c>
      <c r="D45" s="21">
        <v>48992.1</v>
      </c>
      <c r="E45" s="20">
        <v>31095.4</v>
      </c>
      <c r="F45" s="32">
        <f>E45/D45*100</f>
        <v>63.470232955925553</v>
      </c>
      <c r="G45" s="32">
        <f>E45-D45</f>
        <v>-17896.699999999997</v>
      </c>
      <c r="H45" s="34">
        <f>E45/C45*100</f>
        <v>5702.4390243902444</v>
      </c>
    </row>
    <row r="46" spans="1:8" x14ac:dyDescent="0.2">
      <c r="A46" s="9" t="s">
        <v>29</v>
      </c>
      <c r="B46" s="18" t="s">
        <v>6</v>
      </c>
      <c r="C46" s="21">
        <v>277622</v>
      </c>
      <c r="D46" s="21">
        <v>319144.40000000002</v>
      </c>
      <c r="E46" s="20">
        <v>194584.5</v>
      </c>
      <c r="F46" s="32">
        <f t="shared" si="3"/>
        <v>60.970676596550021</v>
      </c>
      <c r="G46" s="32">
        <f t="shared" si="4"/>
        <v>-124559.90000000002</v>
      </c>
      <c r="H46" s="34">
        <f t="shared" si="2"/>
        <v>70.089726318519425</v>
      </c>
    </row>
    <row r="47" spans="1:8" x14ac:dyDescent="0.2">
      <c r="A47" s="9" t="s">
        <v>30</v>
      </c>
      <c r="B47" s="18" t="s">
        <v>13</v>
      </c>
      <c r="C47" s="21">
        <v>29633</v>
      </c>
      <c r="D47" s="21">
        <v>30783.1</v>
      </c>
      <c r="E47" s="20">
        <v>21508.3</v>
      </c>
      <c r="F47" s="32">
        <f t="shared" si="3"/>
        <v>69.870480880743003</v>
      </c>
      <c r="G47" s="32">
        <f t="shared" si="4"/>
        <v>-9274.7999999999993</v>
      </c>
      <c r="H47" s="34">
        <f t="shared" si="2"/>
        <v>72.582256268349482</v>
      </c>
    </row>
    <row r="48" spans="1:8" x14ac:dyDescent="0.2">
      <c r="A48" s="9" t="s">
        <v>31</v>
      </c>
      <c r="B48" s="18" t="s">
        <v>8</v>
      </c>
      <c r="C48" s="21">
        <v>658.9</v>
      </c>
      <c r="D48" s="21">
        <v>658.9</v>
      </c>
      <c r="E48" s="20"/>
      <c r="F48" s="32">
        <f t="shared" si="3"/>
        <v>0</v>
      </c>
      <c r="G48" s="32">
        <f t="shared" si="4"/>
        <v>-658.9</v>
      </c>
      <c r="H48" s="34">
        <f t="shared" si="2"/>
        <v>0</v>
      </c>
    </row>
    <row r="49" spans="1:8" x14ac:dyDescent="0.2">
      <c r="A49" s="9" t="s">
        <v>32</v>
      </c>
      <c r="B49" s="18" t="s">
        <v>28</v>
      </c>
      <c r="C49" s="20">
        <v>59919.4</v>
      </c>
      <c r="D49" s="20">
        <v>67636.3</v>
      </c>
      <c r="E49" s="20">
        <v>45535.199999999997</v>
      </c>
      <c r="F49" s="32">
        <f t="shared" si="3"/>
        <v>67.323611729204586</v>
      </c>
      <c r="G49" s="32">
        <f t="shared" si="4"/>
        <v>-22101.100000000006</v>
      </c>
      <c r="H49" s="34">
        <f t="shared" si="2"/>
        <v>75.994085388037931</v>
      </c>
    </row>
    <row r="50" spans="1:8" x14ac:dyDescent="0.2">
      <c r="A50" s="9" t="s">
        <v>54</v>
      </c>
      <c r="B50" s="18" t="s">
        <v>70</v>
      </c>
      <c r="C50" s="20">
        <v>7619.7</v>
      </c>
      <c r="D50" s="20">
        <v>12633.7</v>
      </c>
      <c r="E50" s="20">
        <v>9523.2999999999993</v>
      </c>
      <c r="F50" s="32">
        <f t="shared" si="3"/>
        <v>75.380134085818085</v>
      </c>
      <c r="G50" s="32">
        <f t="shared" si="4"/>
        <v>-3110.4000000000015</v>
      </c>
      <c r="H50" s="34">
        <f t="shared" si="2"/>
        <v>124.98261086394477</v>
      </c>
    </row>
    <row r="51" spans="1:8" x14ac:dyDescent="0.2">
      <c r="A51" s="9" t="s">
        <v>71</v>
      </c>
      <c r="B51" s="18" t="s">
        <v>55</v>
      </c>
      <c r="C51" s="20">
        <v>9775.7999999999993</v>
      </c>
      <c r="D51" s="20">
        <v>9775.7999999999993</v>
      </c>
      <c r="E51" s="20">
        <v>7331.8</v>
      </c>
      <c r="F51" s="32">
        <f>E51/D51*100</f>
        <v>74.999488532907804</v>
      </c>
      <c r="G51" s="32">
        <f>E51-D51</f>
        <v>-2443.9999999999991</v>
      </c>
      <c r="H51" s="34">
        <f>E51/C51*100</f>
        <v>74.999488532907804</v>
      </c>
    </row>
    <row r="52" spans="1:8" x14ac:dyDescent="0.2">
      <c r="A52" s="10">
        <v>9800</v>
      </c>
      <c r="B52" s="19" t="s">
        <v>42</v>
      </c>
      <c r="C52" s="22">
        <f>SUM(C41:C51)</f>
        <v>423495.4</v>
      </c>
      <c r="D52" s="22">
        <f>SUM(D41:D51)</f>
        <v>543553</v>
      </c>
      <c r="E52" s="22">
        <f>SUM(E41:E51)</f>
        <v>336667</v>
      </c>
      <c r="F52" s="33">
        <f t="shared" si="3"/>
        <v>61.938210257325409</v>
      </c>
      <c r="G52" s="33">
        <f t="shared" si="4"/>
        <v>-206886</v>
      </c>
      <c r="H52" s="35">
        <f t="shared" si="2"/>
        <v>79.497203511537549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-42482.099999999977</v>
      </c>
      <c r="E53" s="20">
        <f>E39-E52</f>
        <v>21185.799999999988</v>
      </c>
      <c r="F53" s="32">
        <f>E53/D53*100</f>
        <v>-49.869945223988452</v>
      </c>
      <c r="G53" s="32">
        <f>E53-D53</f>
        <v>63667.899999999965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2019-12-18T06:47:39Z</cp:lastPrinted>
  <dcterms:created xsi:type="dcterms:W3CDTF">2003-09-26T11:31:27Z</dcterms:created>
  <dcterms:modified xsi:type="dcterms:W3CDTF">2021-09-16T07:36:33Z</dcterms:modified>
</cp:coreProperties>
</file>