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<sst xmlns="http://schemas.openxmlformats.org/spreadsheetml/2006/main" count="97" uniqueCount="97">
  <si>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</si>
  <si>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</si>
  <si>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</si>
  <si>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</si>
  <si>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</si>
  <si>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</si>
  <si>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</si>
  <si>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</si>
  <si>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</si>
  <si>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</si>
  <si>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</si>
  <si>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</si>
  <si>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</si>
  <si>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</si>
  <si>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</si>
  <si>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</si>
  <si>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</si>
  <si>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</si>
  <si>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</si>
  <si>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</si>
  <si>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</si>
  <si>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</si>
  <si>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</si>
  <si>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</si>
  <si>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</si>
  <si>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</si>
  <si>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</si>
  <si>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</si>
  <si>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</si>
  <si>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</si>
  <si>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</si>
  <si>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</si>
  <si>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</si>
  <si>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</si>
  <si>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</si>
  <si>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</si>
  <si>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</si>
  <si>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</si>
  <si>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</si>
  <si>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</si>
  <si>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</si>
  <si>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</si>
  <si>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</si>
  <si>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</si>
  <si>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</si>
  <si>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</si>
  <si>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</si>
  <si>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</si>
  <si>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</si>
  <si>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</si>
  <si>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</si>
  <si>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</si>
  <si>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</si>
  <si>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</si>
  <si>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</si>
  <si>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</si>
  <si>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</si>
  <si>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</si>
  <si>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</si>
  <si>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</si>
  <si>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</si>
  <si>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</si>
  <si>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</si>
  <si>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</si>
  <si>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</si>
  <si>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</si>
  <si>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</si>
  <si>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</si>
  <si>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</si>
  <si>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</si>
  <si>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</si>
  <si>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</si>
  <si>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</si>
  <si>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</si>
  <si>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</si>
  <si>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</si>
  <si>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</si>
  <si>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</si>
  <si>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</si>
  <si>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</si>
  <si>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</si>
  <si>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</si>
  <si>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</si>
  <si>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</si>
  <si>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</si>
  <si>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</si>
  <si>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</si>
  <si>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</si>
  <si>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</si>
  <si>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</si>
  <si>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</si>
  <si>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</si>
  <si>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уточненный бюджет  2019год</t>
  </si>
  <si>
    <t>Платежи при польховании природными ресурсами</t>
  </si>
  <si>
    <t>по исполнению бюджета муниципального района "Курчатовский район" на 01.09.2019 год</t>
  </si>
  <si>
    <t>на 01.09.2019года</t>
  </si>
  <si>
    <t>кассовое исполнение на   01.09.2019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</si>
</sst>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47" zoomScaleNormal="100" zoomScaleSheetLayoutView="100" workbookViewId="0">
      <selection activeCell="D45" sqref="D45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109786.4</v>
      </c>
      <c r="E8" s="20">
        <v>77798.8</v>
      </c>
      <c r="F8" s="32">
        <f t="shared" ref="F8:F38" si="0">E8/D8*100</f>
        <v>70.863786407059536</v>
      </c>
      <c r="G8" s="32">
        <f>E8-D8</f>
        <v>-31987.599999999991</v>
      </c>
      <c r="H8" s="34">
        <f>E8/C8*100</f>
        <v>70.894717897547352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3491.9</v>
      </c>
      <c r="E9" s="20">
        <v>2276.4</v>
      </c>
      <c r="F9" s="32">
        <f t="shared" si="0"/>
        <v>65.190870299836774</v>
      </c>
      <c r="G9" s="32">
        <f t="shared" ref="G9:G39" si="1">E9-D9</f>
        <v>-1215.5</v>
      </c>
      <c r="H9" s="34">
        <f t="shared" ref="H9:H52" si="2">E9/C9*100</f>
        <v>65.190870299836774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259.89999999999998</v>
      </c>
      <c r="E10" s="20">
        <v>33.9</v>
      </c>
      <c r="F10" s="32">
        <f t="shared" si="0"/>
        <v>13.043478260869565</v>
      </c>
      <c r="G10" s="32">
        <f t="shared" si="1"/>
        <v>-225.99999999999997</v>
      </c>
      <c r="H10" s="34">
        <f t="shared" si="2"/>
        <v>13.043478260869565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77.3</v>
      </c>
      <c r="E11" s="20">
        <v>32.4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4196.1000000000004</v>
      </c>
      <c r="E12" s="20">
        <v>2701.3</v>
      </c>
      <c r="F12" s="32">
        <f t="shared" si="0"/>
        <v>64.376444793975352</v>
      </c>
      <c r="G12" s="32">
        <f t="shared" si="1"/>
        <v>-1494.8000000000002</v>
      </c>
      <c r="H12" s="34">
        <f t="shared" si="2"/>
        <v>72.234998395550335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111.7</v>
      </c>
      <c r="E13" s="20">
        <v>206.3</v>
      </c>
      <c r="F13" s="32">
        <f t="shared" si="0"/>
        <v>184.69113697403762</v>
      </c>
      <c r="G13" s="32">
        <f t="shared" si="1"/>
        <v>94.600000000000009</v>
      </c>
      <c r="H13" s="34">
        <f t="shared" si="2"/>
        <v>184.69113697403762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55.3</v>
      </c>
      <c r="E14" s="20">
        <v>61.9</v>
      </c>
      <c r="F14" s="32">
        <f t="shared" si="0"/>
        <v>111.93490054249548</v>
      </c>
      <c r="G14" s="32">
        <f t="shared" si="1"/>
        <v>6.6000000000000014</v>
      </c>
      <c r="H14" s="34">
        <f t="shared" si="2"/>
        <v>111.93490054249548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26.8</v>
      </c>
      <c r="F16" s="32" t="e">
        <f t="shared" si="0"/>
        <v>#DIV/0!</v>
      </c>
      <c r="G16" s="32">
        <f t="shared" si="1"/>
        <v>26.8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4255.3</v>
      </c>
      <c r="E21" s="20">
        <v>2614.9</v>
      </c>
      <c r="F21" s="32">
        <f t="shared" si="0"/>
        <v>61.450426526919365</v>
      </c>
      <c r="G21" s="32">
        <f t="shared" si="1"/>
        <v>-1640.4</v>
      </c>
      <c r="H21" s="34">
        <f t="shared" si="2"/>
        <v>58.272050630654725</v>
      </c>
    </row>
    <row r="22" spans="1:8" ht="24" x14ac:dyDescent="0.2">
      <c r="A22" s="11" t="s">
        <v>43</v>
      </c>
      <c r="B22" s="18" t="s">
        <v>93</v>
      </c>
      <c r="C22" s="20">
        <v>21.7</v>
      </c>
      <c r="D22" s="20">
        <v>350.2</v>
      </c>
      <c r="E22" s="20">
        <v>434</v>
      </c>
      <c r="F22" s="32">
        <f t="shared" si="0"/>
        <v>123.92918332381497</v>
      </c>
      <c r="G22" s="32">
        <f t="shared" si="1"/>
        <v>83.800000000000011</v>
      </c>
      <c r="H22" s="34">
        <f t="shared" si="2"/>
        <v>2000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6918.8</v>
      </c>
      <c r="E23" s="20">
        <v>4263.3999999999996</v>
      </c>
      <c r="F23" s="32">
        <f>E23/D23*100</f>
        <v>61.620512227553903</v>
      </c>
      <c r="G23" s="32">
        <f>E23-D23</f>
        <v>-2655.4000000000005</v>
      </c>
      <c r="H23" s="34">
        <f>E23/C23*100</f>
        <v>62.133290583966073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2177.3000000000002</v>
      </c>
      <c r="E24" s="20">
        <v>2797.5</v>
      </c>
      <c r="F24" s="32">
        <f t="shared" si="0"/>
        <v>128.4848206494282</v>
      </c>
      <c r="G24" s="32">
        <f t="shared" si="1"/>
        <v>620.19999999999982</v>
      </c>
      <c r="H24" s="34">
        <f t="shared" si="2"/>
        <v>1864.9999999999998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366.7</v>
      </c>
      <c r="E26" s="20">
        <v>281.3</v>
      </c>
      <c r="F26" s="32">
        <f t="shared" si="0"/>
        <v>76.711208071993468</v>
      </c>
      <c r="G26" s="32">
        <f t="shared" si="1"/>
        <v>-85.399999999999977</v>
      </c>
      <c r="H26" s="34">
        <f t="shared" si="2"/>
        <v>76.711208071993468</v>
      </c>
    </row>
    <row r="27" spans="1:8" x14ac:dyDescent="0.2">
      <c r="A27" s="11" t="s">
        <v>48</v>
      </c>
      <c r="B27" s="18" t="s">
        <v>49</v>
      </c>
      <c r="C27" s="20">
        <v>0.3</v>
      </c>
      <c r="D27" s="20">
        <v>0.3</v>
      </c>
      <c r="E27" s="20">
        <v>-52.4</v>
      </c>
      <c r="F27" s="32">
        <f t="shared" si="0"/>
        <v>-17466.666666666664</v>
      </c>
      <c r="G27" s="32">
        <f t="shared" si="1"/>
        <v>-52.699999999999996</v>
      </c>
      <c r="H27" s="34">
        <f t="shared" si="2"/>
        <v>-17466.666666666664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132047.19999999998</v>
      </c>
      <c r="E30" s="23">
        <f>SUM(E8:E29)</f>
        <v>93476.499999999985</v>
      </c>
      <c r="F30" s="33">
        <f t="shared" si="0"/>
        <v>70.790217437401168</v>
      </c>
      <c r="G30" s="33">
        <f t="shared" si="1"/>
        <v>-38570.699999999997</v>
      </c>
      <c r="H30" s="35">
        <f t="shared" si="2"/>
        <v>72.259628020593368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208121.5</v>
      </c>
      <c r="D31" s="22">
        <f>D32+D33+D34+D35+D36+D37+D38</f>
        <v>271679.8</v>
      </c>
      <c r="E31" s="22">
        <f>E32+E33+E34+E35+E36+E37+E38</f>
        <v>195541.4</v>
      </c>
      <c r="F31" s="33">
        <f t="shared" si="0"/>
        <v>71.974949922666326</v>
      </c>
      <c r="G31" s="33">
        <f t="shared" si="1"/>
        <v>-76138.399999999994</v>
      </c>
      <c r="H31" s="35">
        <f t="shared" si="2"/>
        <v>93.955405856675071</v>
      </c>
    </row>
    <row r="32" spans="1:8" x14ac:dyDescent="0.2">
      <c r="A32" s="11"/>
      <c r="B32" s="18" t="s">
        <v>10</v>
      </c>
      <c r="C32" s="20">
        <v>9432</v>
      </c>
      <c r="D32" s="20">
        <v>11291.9</v>
      </c>
      <c r="E32" s="20">
        <v>8933.9</v>
      </c>
      <c r="F32" s="32">
        <f t="shared" si="0"/>
        <v>79.11777468805073</v>
      </c>
      <c r="G32" s="32">
        <f t="shared" si="1"/>
        <v>-2358</v>
      </c>
      <c r="H32" s="34">
        <f t="shared" si="2"/>
        <v>94.719041560644612</v>
      </c>
    </row>
    <row r="33" spans="1:8" x14ac:dyDescent="0.2">
      <c r="A33" s="11"/>
      <c r="B33" s="18" t="s">
        <v>11</v>
      </c>
      <c r="C33" s="20"/>
      <c r="D33" s="20">
        <v>61730.3</v>
      </c>
      <c r="E33" s="20">
        <v>27271.5</v>
      </c>
      <c r="F33" s="32">
        <f t="shared" si="0"/>
        <v>44.178466652519099</v>
      </c>
      <c r="G33" s="32">
        <f t="shared" si="1"/>
        <v>-34458.800000000003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198567.4</v>
      </c>
      <c r="E34" s="20">
        <v>157861.79999999999</v>
      </c>
      <c r="F34" s="32">
        <f t="shared" si="0"/>
        <v>79.50036108646232</v>
      </c>
      <c r="G34" s="32">
        <f t="shared" si="1"/>
        <v>-40705.600000000006</v>
      </c>
      <c r="H34" s="34">
        <f t="shared" si="2"/>
        <v>79.654400923588952</v>
      </c>
    </row>
    <row r="35" spans="1:8" x14ac:dyDescent="0.2">
      <c r="A35" s="11"/>
      <c r="B35" s="18" t="s">
        <v>72</v>
      </c>
      <c r="C35" s="20">
        <v>506.1</v>
      </c>
      <c r="D35" s="20">
        <v>1216.2</v>
      </c>
      <c r="E35" s="20">
        <v>1012.7</v>
      </c>
      <c r="F35" s="32">
        <f t="shared" si="0"/>
        <v>83.267554678506826</v>
      </c>
      <c r="G35" s="32">
        <f t="shared" si="1"/>
        <v>-203.5</v>
      </c>
      <c r="H35" s="34"/>
    </row>
    <row r="36" spans="1:8" x14ac:dyDescent="0.2">
      <c r="A36" s="11"/>
      <c r="B36" s="18" t="s">
        <v>59</v>
      </c>
      <c r="C36" s="20"/>
      <c r="D36" s="20">
        <v>119.4</v>
      </c>
      <c r="E36" s="20">
        <v>1706.9</v>
      </c>
      <c r="F36" s="32">
        <f t="shared" si="0"/>
        <v>1429.5644891122276</v>
      </c>
      <c r="G36" s="32">
        <f>E36-D36</f>
        <v>1587.5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-1245.4000000000001</v>
      </c>
      <c r="E38" s="20">
        <v>-1245.4000000000001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337483.5</v>
      </c>
      <c r="D39" s="23">
        <f>D30+D31</f>
        <v>403727</v>
      </c>
      <c r="E39" s="23">
        <f>E30+E31</f>
        <v>289017.89999999997</v>
      </c>
      <c r="F39" s="33">
        <f>E39/D39*100</f>
        <v>71.587458852145119</v>
      </c>
      <c r="G39" s="33">
        <f t="shared" si="1"/>
        <v>-114709.10000000003</v>
      </c>
      <c r="H39" s="35">
        <f t="shared" si="2"/>
        <v>85.639120134762138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37802.6</v>
      </c>
      <c r="E41" s="20">
        <v>21992.400000000001</v>
      </c>
      <c r="F41" s="32">
        <f t="shared" ref="F41:F52" si="3">E41/D41*100</f>
        <v>58.176950791744488</v>
      </c>
      <c r="G41" s="32">
        <f t="shared" ref="G41:G52" si="4">E41-D41</f>
        <v>-15810.199999999997</v>
      </c>
      <c r="H41" s="34">
        <f t="shared" si="2"/>
        <v>70.080333442738933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220</v>
      </c>
      <c r="E43" s="20"/>
      <c r="F43" s="32">
        <f t="shared" si="3"/>
        <v>0</v>
      </c>
      <c r="G43" s="32">
        <f t="shared" si="4"/>
        <v>-220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8169.6</v>
      </c>
      <c r="E44" s="20">
        <v>2174.1</v>
      </c>
      <c r="F44" s="32">
        <f>E44/D44*100</f>
        <v>26.612074030552289</v>
      </c>
      <c r="G44" s="32">
        <f>E44-D44</f>
        <v>-5995.5</v>
      </c>
      <c r="H44" s="34">
        <f>E44/C44*100</f>
        <v>53.617934300088777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62152.2</v>
      </c>
      <c r="E45" s="20">
        <v>872.3</v>
      </c>
      <c r="F45" s="32">
        <f>E45/D45*100</f>
        <v>1.4034901419418782</v>
      </c>
      <c r="G45" s="32">
        <f>E45-D45</f>
        <v>-61279.899999999994</v>
      </c>
      <c r="H45" s="34">
        <f>E45/C45*100</f>
        <v>37.024617996604412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237893.2</v>
      </c>
      <c r="E46" s="20">
        <v>173796.5</v>
      </c>
      <c r="F46" s="32">
        <f t="shared" si="3"/>
        <v>73.056522843023671</v>
      </c>
      <c r="G46" s="32">
        <f t="shared" si="4"/>
        <v>-64096.700000000012</v>
      </c>
      <c r="H46" s="34">
        <f t="shared" si="2"/>
        <v>76.258175541255284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92073.600000000006</v>
      </c>
      <c r="E47" s="20">
        <v>53382.8</v>
      </c>
      <c r="F47" s="32">
        <f t="shared" si="3"/>
        <v>57.978399888784629</v>
      </c>
      <c r="G47" s="32">
        <f t="shared" si="4"/>
        <v>-38690.800000000003</v>
      </c>
      <c r="H47" s="34">
        <f t="shared" si="2"/>
        <v>251.3302668066535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385.9</v>
      </c>
      <c r="E48" s="20">
        <v>192</v>
      </c>
      <c r="F48" s="32">
        <f t="shared" si="3"/>
        <v>49.753822233739314</v>
      </c>
      <c r="G48" s="32">
        <f t="shared" si="4"/>
        <v>-193.89999999999998</v>
      </c>
      <c r="H48" s="34">
        <f t="shared" si="2"/>
        <v>1828.5714285714284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38007.9</v>
      </c>
      <c r="E49" s="20">
        <v>23255.7</v>
      </c>
      <c r="F49" s="32">
        <f t="shared" si="3"/>
        <v>61.186490177042138</v>
      </c>
      <c r="G49" s="32">
        <f t="shared" si="4"/>
        <v>-14752.2</v>
      </c>
      <c r="H49" s="34">
        <f t="shared" si="2"/>
        <v>62.220111567428738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5606.6</v>
      </c>
      <c r="E50" s="20">
        <v>3747.4</v>
      </c>
      <c r="F50" s="32">
        <f t="shared" si="3"/>
        <v>66.839082509899043</v>
      </c>
      <c r="G50" s="32">
        <f t="shared" si="4"/>
        <v>-1859.2000000000003</v>
      </c>
      <c r="H50" s="34">
        <f t="shared" si="2"/>
        <v>67.989912368234855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5645.1</v>
      </c>
      <c r="F51" s="32">
        <f>E51/D51*100</f>
        <v>75</v>
      </c>
      <c r="G51" s="32">
        <f>E51-D51</f>
        <v>-1881.6999999999998</v>
      </c>
      <c r="H51" s="34">
        <f>E51/C51*100</f>
        <v>75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489838.39999999997</v>
      </c>
      <c r="E52" s="22">
        <f>SUM(E41:E51)</f>
        <v>285058.3</v>
      </c>
      <c r="F52" s="33">
        <f t="shared" si="3"/>
        <v>58.194355526230687</v>
      </c>
      <c r="G52" s="33">
        <f t="shared" si="4"/>
        <v>-204780.09999999998</v>
      </c>
      <c r="H52" s="35">
        <f t="shared" si="2"/>
        <v>84.46584795997434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-86111.399999999965</v>
      </c>
      <c r="E53" s="20">
        <f>E39-E52</f>
        <v>3959.5999999999767</v>
      </c>
      <c r="F53" s="32">
        <f>E53/D53*100</f>
        <v>-4.598229734971186</v>
      </c>
      <c r="G53" s="32">
        <f>E53-D53</f>
        <v>90070.999999999942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2019-09-10T12:51:48Z</cp:lastPrinted>
  <dcterms:created xsi:type="dcterms:W3CDTF">2003-09-26T11:31:27Z</dcterms:created>
  <dcterms:modified xsi:type="dcterms:W3CDTF">2019-09-10T13:14:49Z</dcterms:modified>
</cp:coreProperties>
</file>