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01" sheetId="38" r:id="rId1"/>
  </sheets>
  <definedNames>
    <definedName name="_xlnm.Print_Area" localSheetId="0">'01'!$A$1:$H$55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38" l="1"/>
  <c r="F26" i="38" l="1"/>
  <c r="F48" i="38" l="1"/>
  <c r="G48" i="38"/>
  <c r="H48" i="38"/>
  <c r="E30" i="38" l="1"/>
  <c r="F35" i="38" l="1"/>
  <c r="G35" i="38"/>
  <c r="D30" i="38" l="1"/>
  <c r="F14" i="38"/>
  <c r="F13" i="38"/>
  <c r="H14" i="38"/>
  <c r="H13" i="38"/>
  <c r="G13" i="38"/>
  <c r="H45" i="38" l="1"/>
  <c r="G45" i="38"/>
  <c r="F45" i="38"/>
  <c r="H12" i="38" l="1"/>
  <c r="F12" i="38"/>
  <c r="H51" i="38" l="1"/>
  <c r="G51" i="38"/>
  <c r="F51" i="38"/>
  <c r="D52" i="38"/>
  <c r="C52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<sst xmlns="http://schemas.openxmlformats.org/spreadsheetml/2006/main" count="97" uniqueCount="97">
  <si>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</si>
  <si>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</si>
  <si>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</si>
  <si>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</si>
  <si>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</si>
  <si>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</si>
  <si>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</si>
  <si>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</si>
  <si>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</si>
  <si>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</si>
  <si>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</si>
  <si>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</si>
  <si>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</si>
  <si>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</si>
  <si>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</si>
  <si>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</si>
  <si>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</si>
  <si>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</si>
  <si>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</si>
  <si>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</si>
  <si>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</si>
  <si>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</si>
  <si>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</si>
  <si>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</si>
  <si>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</si>
  <si>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</si>
  <si>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</si>
  <si>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</si>
  <si>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</si>
  <si>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</si>
  <si>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</si>
  <si>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</si>
  <si>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</si>
  <si>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</si>
  <si>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</si>
  <si>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</si>
  <si>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</si>
  <si>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</si>
  <si>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</si>
  <si>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</si>
  <si>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</si>
  <si>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</si>
  <si>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</si>
  <si>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</si>
  <si>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</si>
  <si>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</si>
  <si>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</si>
  <si>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</si>
  <si>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</si>
  <si>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</si>
  <si>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</si>
  <si>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</si>
  <si>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</si>
  <si>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</si>
  <si>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</si>
  <si>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</si>
  <si>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</si>
  <si>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</si>
  <si>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</si>
  <si>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</si>
  <si>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</si>
  <si>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</si>
  <si>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</si>
  <si>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</si>
  <si>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</si>
  <si>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</si>
  <si>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</si>
  <si>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</si>
  <si>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</si>
  <si>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</si>
  <si>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</si>
  <si>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</si>
  <si>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</si>
  <si>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</si>
  <si>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</si>
  <si>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</si>
  <si>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</si>
  <si>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</si>
  <si>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</si>
  <si>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</si>
  <si>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</si>
  <si>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</si>
  <si>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</si>
  <si>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</si>
  <si>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</si>
  <si>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</si>
  <si>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</si>
  <si>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</si>
  <si>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</si>
  <si>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</si>
  <si>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</si>
  <si>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</si>
  <si>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 xml:space="preserve"> Первоначальный бюджет района 2023 год</t>
  </si>
  <si>
    <t>уточненный бюджет  2023год</t>
  </si>
  <si>
    <t>по исполнению бюджета муниципального района "Курчатовский район" на 01.05.2023 год</t>
  </si>
  <si>
    <t>на 01.05.2023года</t>
  </si>
  <si>
    <t>кассовое исполнение на   01.05.2023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</si>
</sst>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4" fillId="4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1"/>
  <sheetViews>
    <sheetView tabSelected="1" view="pageBreakPreview" topLeftCell="A29" zoomScaleNormal="100" zoomScaleSheetLayoutView="100" workbookViewId="0">
      <selection activeCell="G48" sqref="G48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4" t="s">
        <v>83</v>
      </c>
      <c r="B1" s="44"/>
      <c r="C1" s="44"/>
      <c r="D1" s="44"/>
      <c r="E1" s="44"/>
      <c r="F1" s="44"/>
      <c r="G1" s="22"/>
    </row>
    <row r="2" spans="1:8" s="4" customFormat="1" ht="24" customHeight="1" x14ac:dyDescent="0.2">
      <c r="A2" s="41" t="s">
        <v>94</v>
      </c>
      <c r="B2" s="41"/>
      <c r="C2" s="41"/>
      <c r="D2" s="41"/>
      <c r="E2" s="41"/>
      <c r="F2" s="41"/>
      <c r="G2" s="19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24"/>
    </row>
    <row r="4" spans="1:8" ht="12.75" customHeight="1" x14ac:dyDescent="0.2">
      <c r="A4" s="45" t="s">
        <v>14</v>
      </c>
      <c r="B4" s="45" t="s">
        <v>1</v>
      </c>
      <c r="C4" s="45" t="s">
        <v>92</v>
      </c>
      <c r="D4" s="46" t="s">
        <v>95</v>
      </c>
      <c r="E4" s="47"/>
      <c r="F4" s="48"/>
      <c r="G4" s="18"/>
      <c r="H4" s="42" t="s">
        <v>58</v>
      </c>
    </row>
    <row r="5" spans="1:8" ht="71.25" customHeight="1" x14ac:dyDescent="0.2">
      <c r="A5" s="45"/>
      <c r="B5" s="45"/>
      <c r="C5" s="45"/>
      <c r="D5" s="13" t="s">
        <v>93</v>
      </c>
      <c r="E5" s="14" t="s">
        <v>96</v>
      </c>
      <c r="F5" s="15" t="s">
        <v>56</v>
      </c>
      <c r="G5" s="15" t="s">
        <v>57</v>
      </c>
      <c r="H5" s="42"/>
    </row>
    <row r="6" spans="1:8" x14ac:dyDescent="0.2">
      <c r="A6" s="23">
        <v>1</v>
      </c>
      <c r="B6" s="23">
        <v>2</v>
      </c>
      <c r="C6" s="23">
        <v>3</v>
      </c>
      <c r="D6" s="13">
        <v>4</v>
      </c>
      <c r="E6" s="14">
        <v>5</v>
      </c>
      <c r="F6" s="15">
        <v>6</v>
      </c>
      <c r="G6" s="15">
        <v>7</v>
      </c>
      <c r="H6" s="20">
        <v>8</v>
      </c>
    </row>
    <row r="7" spans="1:8" x14ac:dyDescent="0.2">
      <c r="A7" s="12"/>
      <c r="B7" s="43" t="s">
        <v>19</v>
      </c>
      <c r="C7" s="43"/>
      <c r="D7" s="43"/>
      <c r="E7" s="43"/>
      <c r="F7" s="43"/>
      <c r="G7" s="21"/>
      <c r="H7" s="16"/>
    </row>
    <row r="8" spans="1:8" x14ac:dyDescent="0.2">
      <c r="A8" s="11" t="s">
        <v>15</v>
      </c>
      <c r="B8" s="27" t="s">
        <v>33</v>
      </c>
      <c r="C8" s="28">
        <v>152203.20000000001</v>
      </c>
      <c r="D8" s="28">
        <v>152203.20000000001</v>
      </c>
      <c r="E8" s="28">
        <v>38972.1</v>
      </c>
      <c r="F8" s="29">
        <f t="shared" ref="F8:F38" si="0">E8/D8*100</f>
        <v>25.605309218203033</v>
      </c>
      <c r="G8" s="29">
        <f>E8-D8</f>
        <v>-113231.1</v>
      </c>
      <c r="H8" s="30">
        <f>E8/C8*100</f>
        <v>25.605309218203033</v>
      </c>
    </row>
    <row r="9" spans="1:8" ht="24" x14ac:dyDescent="0.2">
      <c r="A9" s="11" t="s">
        <v>90</v>
      </c>
      <c r="B9" s="27" t="s">
        <v>2</v>
      </c>
      <c r="C9" s="28">
        <v>0</v>
      </c>
      <c r="D9" s="28"/>
      <c r="E9" s="28">
        <v>-65.7</v>
      </c>
      <c r="F9" s="29"/>
      <c r="G9" s="29">
        <f t="shared" ref="G9:G39" si="1">E9-D9</f>
        <v>-65.7</v>
      </c>
      <c r="H9" s="30"/>
    </row>
    <row r="10" spans="1:8" x14ac:dyDescent="0.2">
      <c r="A10" s="11" t="s">
        <v>35</v>
      </c>
      <c r="B10" s="27" t="s">
        <v>34</v>
      </c>
      <c r="C10" s="28">
        <v>258.8</v>
      </c>
      <c r="D10" s="28">
        <v>258.8</v>
      </c>
      <c r="E10" s="28">
        <v>298.39999999999998</v>
      </c>
      <c r="F10" s="29">
        <f t="shared" si="0"/>
        <v>115.30139103554866</v>
      </c>
      <c r="G10" s="29">
        <f t="shared" si="1"/>
        <v>39.599999999999966</v>
      </c>
      <c r="H10" s="30">
        <f t="shared" ref="H10:H52" si="2">E10/C10*100</f>
        <v>115.30139103554866</v>
      </c>
    </row>
    <row r="11" spans="1:8" ht="36" x14ac:dyDescent="0.2">
      <c r="A11" s="11" t="s">
        <v>86</v>
      </c>
      <c r="B11" s="27" t="s">
        <v>87</v>
      </c>
      <c r="C11" s="28">
        <v>2004.9</v>
      </c>
      <c r="D11" s="28">
        <v>2004.9</v>
      </c>
      <c r="E11" s="28">
        <v>959.5</v>
      </c>
      <c r="F11" s="29"/>
      <c r="G11" s="29"/>
      <c r="H11" s="30"/>
    </row>
    <row r="12" spans="1:8" x14ac:dyDescent="0.2">
      <c r="A12" s="11" t="s">
        <v>73</v>
      </c>
      <c r="B12" s="27" t="s">
        <v>74</v>
      </c>
      <c r="C12" s="28">
        <v>4550</v>
      </c>
      <c r="D12" s="28">
        <v>4550</v>
      </c>
      <c r="E12" s="28">
        <v>1640.3</v>
      </c>
      <c r="F12" s="29">
        <f t="shared" si="0"/>
        <v>36.050549450549454</v>
      </c>
      <c r="G12" s="29">
        <f t="shared" si="1"/>
        <v>-2909.7</v>
      </c>
      <c r="H12" s="30">
        <f t="shared" si="2"/>
        <v>36.050549450549454</v>
      </c>
    </row>
    <row r="13" spans="1:8" ht="48" x14ac:dyDescent="0.2">
      <c r="A13" s="26" t="s">
        <v>79</v>
      </c>
      <c r="B13" s="31" t="s">
        <v>78</v>
      </c>
      <c r="C13" s="28">
        <v>2882.1</v>
      </c>
      <c r="D13" s="28">
        <v>2882.1</v>
      </c>
      <c r="E13" s="28">
        <v>966.6</v>
      </c>
      <c r="F13" s="29">
        <f t="shared" si="0"/>
        <v>33.538045175392945</v>
      </c>
      <c r="G13" s="29">
        <f t="shared" si="1"/>
        <v>-1915.5</v>
      </c>
      <c r="H13" s="30">
        <f t="shared" si="2"/>
        <v>33.538045175392945</v>
      </c>
    </row>
    <row r="14" spans="1:8" ht="60" x14ac:dyDescent="0.2">
      <c r="A14" s="26" t="s">
        <v>80</v>
      </c>
      <c r="B14" s="31" t="s">
        <v>77</v>
      </c>
      <c r="C14" s="28">
        <v>369.2</v>
      </c>
      <c r="D14" s="28">
        <v>369.2</v>
      </c>
      <c r="E14" s="28">
        <v>428.8</v>
      </c>
      <c r="F14" s="29">
        <f t="shared" si="0"/>
        <v>116.14301191765981</v>
      </c>
      <c r="G14" s="29">
        <f t="shared" si="1"/>
        <v>59.600000000000023</v>
      </c>
      <c r="H14" s="30">
        <f t="shared" si="2"/>
        <v>116.14301191765981</v>
      </c>
    </row>
    <row r="15" spans="1:8" ht="36" x14ac:dyDescent="0.2">
      <c r="A15" s="26" t="s">
        <v>82</v>
      </c>
      <c r="B15" s="31" t="s">
        <v>81</v>
      </c>
      <c r="C15" s="28"/>
      <c r="D15" s="28"/>
      <c r="E15" s="28"/>
      <c r="F15" s="29"/>
      <c r="G15" s="29">
        <f t="shared" si="1"/>
        <v>0</v>
      </c>
      <c r="H15" s="30"/>
    </row>
    <row r="16" spans="1:8" x14ac:dyDescent="0.2">
      <c r="A16" s="11" t="s">
        <v>85</v>
      </c>
      <c r="B16" s="27" t="s">
        <v>84</v>
      </c>
      <c r="C16" s="28"/>
      <c r="D16" s="28"/>
      <c r="E16" s="28">
        <v>136</v>
      </c>
      <c r="F16" s="29"/>
      <c r="G16" s="29">
        <f t="shared" si="1"/>
        <v>136</v>
      </c>
      <c r="H16" s="30"/>
    </row>
    <row r="17" spans="1:8" ht="28.5" hidden="1" customHeight="1" x14ac:dyDescent="0.2">
      <c r="A17" s="11" t="s">
        <v>39</v>
      </c>
      <c r="B17" s="27" t="s">
        <v>36</v>
      </c>
      <c r="C17" s="28"/>
      <c r="D17" s="28"/>
      <c r="E17" s="28"/>
      <c r="F17" s="29" t="e">
        <f t="shared" si="0"/>
        <v>#DIV/0!</v>
      </c>
      <c r="G17" s="29">
        <f t="shared" si="1"/>
        <v>0</v>
      </c>
      <c r="H17" s="30" t="e">
        <f t="shared" si="2"/>
        <v>#DIV/0!</v>
      </c>
    </row>
    <row r="18" spans="1:8" ht="15" hidden="1" customHeight="1" x14ac:dyDescent="0.2">
      <c r="A18" s="11" t="s">
        <v>40</v>
      </c>
      <c r="B18" s="27" t="s">
        <v>7</v>
      </c>
      <c r="C18" s="28"/>
      <c r="D18" s="28"/>
      <c r="E18" s="28"/>
      <c r="F18" s="29" t="e">
        <f t="shared" si="0"/>
        <v>#DIV/0!</v>
      </c>
      <c r="G18" s="29">
        <f t="shared" si="1"/>
        <v>0</v>
      </c>
      <c r="H18" s="30" t="e">
        <f t="shared" si="2"/>
        <v>#DIV/0!</v>
      </c>
    </row>
    <row r="19" spans="1:8" ht="0.75" hidden="1" customHeight="1" x14ac:dyDescent="0.2">
      <c r="A19" s="11" t="s">
        <v>38</v>
      </c>
      <c r="B19" s="27" t="s">
        <v>37</v>
      </c>
      <c r="C19" s="28"/>
      <c r="D19" s="28"/>
      <c r="E19" s="28"/>
      <c r="F19" s="29" t="e">
        <f t="shared" si="0"/>
        <v>#DIV/0!</v>
      </c>
      <c r="G19" s="29">
        <f t="shared" si="1"/>
        <v>0</v>
      </c>
      <c r="H19" s="30" t="e">
        <f t="shared" si="2"/>
        <v>#DIV/0!</v>
      </c>
    </row>
    <row r="20" spans="1:8" ht="36" customHeight="1" x14ac:dyDescent="0.2">
      <c r="A20" s="11" t="s">
        <v>88</v>
      </c>
      <c r="B20" s="27" t="s">
        <v>89</v>
      </c>
      <c r="C20" s="28"/>
      <c r="D20" s="28"/>
      <c r="E20" s="28"/>
      <c r="F20" s="29"/>
      <c r="G20" s="29"/>
      <c r="H20" s="30"/>
    </row>
    <row r="21" spans="1:8" ht="24" x14ac:dyDescent="0.2">
      <c r="A21" s="11" t="s">
        <v>16</v>
      </c>
      <c r="B21" s="27" t="s">
        <v>12</v>
      </c>
      <c r="C21" s="28">
        <v>3156.5</v>
      </c>
      <c r="D21" s="28">
        <v>3156.5</v>
      </c>
      <c r="E21" s="28">
        <v>2013</v>
      </c>
      <c r="F21" s="29">
        <f t="shared" si="0"/>
        <v>63.773166481862816</v>
      </c>
      <c r="G21" s="29">
        <f t="shared" si="1"/>
        <v>-1143.5</v>
      </c>
      <c r="H21" s="30">
        <f t="shared" si="2"/>
        <v>63.773166481862816</v>
      </c>
    </row>
    <row r="22" spans="1:8" ht="24" x14ac:dyDescent="0.2">
      <c r="A22" s="11" t="s">
        <v>43</v>
      </c>
      <c r="B22" s="27" t="s">
        <v>91</v>
      </c>
      <c r="C22" s="28">
        <v>58.7</v>
      </c>
      <c r="D22" s="28">
        <v>58.7</v>
      </c>
      <c r="E22" s="28">
        <v>57.4</v>
      </c>
      <c r="F22" s="29">
        <f t="shared" si="0"/>
        <v>97.785349233390122</v>
      </c>
      <c r="G22" s="29">
        <f t="shared" si="1"/>
        <v>-1.3000000000000043</v>
      </c>
      <c r="H22" s="30">
        <f t="shared" si="2"/>
        <v>97.785349233390122</v>
      </c>
    </row>
    <row r="23" spans="1:8" x14ac:dyDescent="0.2">
      <c r="A23" s="11" t="s">
        <v>64</v>
      </c>
      <c r="B23" s="27" t="s">
        <v>65</v>
      </c>
      <c r="C23" s="28">
        <v>5121.1000000000004</v>
      </c>
      <c r="D23" s="28">
        <v>5133.5</v>
      </c>
      <c r="E23" s="28">
        <v>2185.3000000000002</v>
      </c>
      <c r="F23" s="29">
        <f>E23/D23*100</f>
        <v>42.569397097496839</v>
      </c>
      <c r="G23" s="29">
        <f>E23-D23</f>
        <v>-2948.2</v>
      </c>
      <c r="H23" s="30">
        <f>E23/C23*100</f>
        <v>42.672472710941008</v>
      </c>
    </row>
    <row r="24" spans="1:8" ht="24" x14ac:dyDescent="0.2">
      <c r="A24" s="11" t="s">
        <v>44</v>
      </c>
      <c r="B24" s="27" t="s">
        <v>45</v>
      </c>
      <c r="C24" s="28">
        <v>150</v>
      </c>
      <c r="D24" s="28">
        <v>150</v>
      </c>
      <c r="E24" s="28">
        <v>2182.6</v>
      </c>
      <c r="F24" s="29">
        <f t="shared" si="0"/>
        <v>1455.0666666666666</v>
      </c>
      <c r="G24" s="29">
        <f t="shared" si="1"/>
        <v>2032.6</v>
      </c>
      <c r="H24" s="30">
        <f t="shared" si="2"/>
        <v>1455.0666666666666</v>
      </c>
    </row>
    <row r="25" spans="1:8" x14ac:dyDescent="0.2">
      <c r="A25" s="11" t="s">
        <v>46</v>
      </c>
      <c r="B25" s="27" t="s">
        <v>47</v>
      </c>
      <c r="C25" s="28"/>
      <c r="D25" s="28"/>
      <c r="E25" s="28"/>
      <c r="F25" s="29"/>
      <c r="G25" s="29">
        <f t="shared" si="1"/>
        <v>0</v>
      </c>
      <c r="H25" s="30"/>
    </row>
    <row r="26" spans="1:8" x14ac:dyDescent="0.2">
      <c r="A26" s="11" t="s">
        <v>17</v>
      </c>
      <c r="B26" s="27" t="s">
        <v>18</v>
      </c>
      <c r="C26" s="28">
        <v>18.100000000000001</v>
      </c>
      <c r="D26" s="28">
        <v>18.100000000000001</v>
      </c>
      <c r="E26" s="28">
        <v>33.6</v>
      </c>
      <c r="F26" s="29">
        <f t="shared" si="0"/>
        <v>185.6353591160221</v>
      </c>
      <c r="G26" s="29">
        <f t="shared" si="1"/>
        <v>15.5</v>
      </c>
      <c r="H26" s="30">
        <f t="shared" si="2"/>
        <v>185.6353591160221</v>
      </c>
    </row>
    <row r="27" spans="1:8" x14ac:dyDescent="0.2">
      <c r="A27" s="11" t="s">
        <v>48</v>
      </c>
      <c r="B27" s="27" t="s">
        <v>49</v>
      </c>
      <c r="C27" s="28">
        <v>80</v>
      </c>
      <c r="D27" s="28">
        <v>80</v>
      </c>
      <c r="E27" s="28">
        <v>213.7</v>
      </c>
      <c r="F27" s="29">
        <f t="shared" si="0"/>
        <v>267.12499999999994</v>
      </c>
      <c r="G27" s="29">
        <f t="shared" si="1"/>
        <v>133.69999999999999</v>
      </c>
      <c r="H27" s="30">
        <f t="shared" si="2"/>
        <v>267.12499999999994</v>
      </c>
    </row>
    <row r="28" spans="1:8" ht="24" x14ac:dyDescent="0.2">
      <c r="A28" s="11" t="s">
        <v>60</v>
      </c>
      <c r="B28" s="27" t="s">
        <v>61</v>
      </c>
      <c r="C28" s="28"/>
      <c r="D28" s="28"/>
      <c r="E28" s="28"/>
      <c r="F28" s="29"/>
      <c r="G28" s="29">
        <f t="shared" si="1"/>
        <v>0</v>
      </c>
      <c r="H28" s="30"/>
    </row>
    <row r="29" spans="1:8" ht="24" x14ac:dyDescent="0.2">
      <c r="A29" s="11" t="s">
        <v>62</v>
      </c>
      <c r="B29" s="27" t="s">
        <v>63</v>
      </c>
      <c r="C29" s="28"/>
      <c r="D29" s="28"/>
      <c r="E29" s="28"/>
      <c r="F29" s="29"/>
      <c r="G29" s="29">
        <f t="shared" si="1"/>
        <v>0</v>
      </c>
      <c r="H29" s="30"/>
    </row>
    <row r="30" spans="1:8" x14ac:dyDescent="0.2">
      <c r="A30" s="12" t="s">
        <v>20</v>
      </c>
      <c r="B30" s="32" t="s">
        <v>3</v>
      </c>
      <c r="C30" s="33">
        <f>SUM(C8:C27)</f>
        <v>170852.60000000003</v>
      </c>
      <c r="D30" s="33">
        <f>SUM(D8:D29)</f>
        <v>170865.00000000003</v>
      </c>
      <c r="E30" s="33">
        <f>SUM(E8:E29)</f>
        <v>50021.600000000006</v>
      </c>
      <c r="F30" s="34">
        <f t="shared" si="0"/>
        <v>29.275509905480934</v>
      </c>
      <c r="G30" s="34">
        <f t="shared" si="1"/>
        <v>-120843.40000000002</v>
      </c>
      <c r="H30" s="35">
        <f t="shared" si="2"/>
        <v>29.277634639449442</v>
      </c>
    </row>
    <row r="31" spans="1:8" s="25" customFormat="1" x14ac:dyDescent="0.2">
      <c r="A31" s="12" t="s">
        <v>21</v>
      </c>
      <c r="B31" s="32" t="s">
        <v>9</v>
      </c>
      <c r="C31" s="36">
        <f>C32+C33+C34+C35+C36+C37+C38</f>
        <v>405735.9</v>
      </c>
      <c r="D31" s="36">
        <f>D32+D33+D34+D35+D36+D37+D38</f>
        <v>418643.60000000003</v>
      </c>
      <c r="E31" s="36">
        <f>E32+E33+E34+E35+E36+E37+E38</f>
        <v>100478.5</v>
      </c>
      <c r="F31" s="34">
        <f t="shared" si="0"/>
        <v>24.000964065854582</v>
      </c>
      <c r="G31" s="34">
        <f t="shared" si="1"/>
        <v>-318165.10000000003</v>
      </c>
      <c r="H31" s="35">
        <f t="shared" si="2"/>
        <v>24.764508144337238</v>
      </c>
    </row>
    <row r="32" spans="1:8" x14ac:dyDescent="0.2">
      <c r="A32" s="11"/>
      <c r="B32" s="27" t="s">
        <v>10</v>
      </c>
      <c r="C32" s="28">
        <v>1451.4</v>
      </c>
      <c r="D32" s="28">
        <v>1451.4</v>
      </c>
      <c r="E32" s="28">
        <v>604.79999999999995</v>
      </c>
      <c r="F32" s="29">
        <f t="shared" si="0"/>
        <v>41.670111616370399</v>
      </c>
      <c r="G32" s="29">
        <f t="shared" si="1"/>
        <v>-846.60000000000014</v>
      </c>
      <c r="H32" s="30">
        <f t="shared" si="2"/>
        <v>41.670111616370399</v>
      </c>
    </row>
    <row r="33" spans="1:8" x14ac:dyDescent="0.2">
      <c r="A33" s="11"/>
      <c r="B33" s="27" t="s">
        <v>11</v>
      </c>
      <c r="C33" s="28">
        <v>115601.8</v>
      </c>
      <c r="D33" s="28">
        <v>129095.6</v>
      </c>
      <c r="E33" s="28">
        <v>18000.8</v>
      </c>
      <c r="F33" s="29">
        <f t="shared" si="0"/>
        <v>13.94377500085208</v>
      </c>
      <c r="G33" s="29">
        <f t="shared" si="1"/>
        <v>-111094.8</v>
      </c>
      <c r="H33" s="30">
        <f t="shared" si="2"/>
        <v>15.571383836583857</v>
      </c>
    </row>
    <row r="34" spans="1:8" x14ac:dyDescent="0.2">
      <c r="A34" s="11"/>
      <c r="B34" s="27" t="s">
        <v>22</v>
      </c>
      <c r="C34" s="28">
        <v>288682.7</v>
      </c>
      <c r="D34" s="28">
        <v>288682.7</v>
      </c>
      <c r="E34" s="28">
        <v>82123.399999999994</v>
      </c>
      <c r="F34" s="29">
        <f t="shared" si="0"/>
        <v>28.447634721443301</v>
      </c>
      <c r="G34" s="29">
        <f t="shared" si="1"/>
        <v>-206559.30000000002</v>
      </c>
      <c r="H34" s="30">
        <f t="shared" si="2"/>
        <v>28.447634721443301</v>
      </c>
    </row>
    <row r="35" spans="1:8" x14ac:dyDescent="0.2">
      <c r="A35" s="11"/>
      <c r="B35" s="27" t="s">
        <v>72</v>
      </c>
      <c r="C35" s="28"/>
      <c r="D35" s="28">
        <v>633.70000000000005</v>
      </c>
      <c r="E35" s="28">
        <v>562.29999999999995</v>
      </c>
      <c r="F35" s="29">
        <f t="shared" si="0"/>
        <v>88.732838882752077</v>
      </c>
      <c r="G35" s="29">
        <f t="shared" si="1"/>
        <v>-71.400000000000091</v>
      </c>
      <c r="H35" s="30"/>
    </row>
    <row r="36" spans="1:8" x14ac:dyDescent="0.2">
      <c r="A36" s="11"/>
      <c r="B36" s="27" t="s">
        <v>59</v>
      </c>
      <c r="C36" s="28"/>
      <c r="D36" s="28"/>
      <c r="E36" s="28">
        <v>407</v>
      </c>
      <c r="F36" s="29" t="e">
        <f t="shared" si="0"/>
        <v>#DIV/0!</v>
      </c>
      <c r="G36" s="29">
        <f>E36-D36</f>
        <v>407</v>
      </c>
      <c r="H36" s="30"/>
    </row>
    <row r="37" spans="1:8" ht="24" x14ac:dyDescent="0.2">
      <c r="A37" s="11" t="s">
        <v>66</v>
      </c>
      <c r="B37" s="27" t="s">
        <v>67</v>
      </c>
      <c r="C37" s="28"/>
      <c r="D37" s="28">
        <v>3040.3</v>
      </c>
      <c r="E37" s="28">
        <v>3040.3</v>
      </c>
      <c r="F37" s="29"/>
      <c r="G37" s="29"/>
      <c r="H37" s="30"/>
    </row>
    <row r="38" spans="1:8" ht="24" x14ac:dyDescent="0.2">
      <c r="A38" s="11" t="s">
        <v>68</v>
      </c>
      <c r="B38" s="27" t="s">
        <v>69</v>
      </c>
      <c r="C38" s="28"/>
      <c r="D38" s="28">
        <v>-4260.1000000000004</v>
      </c>
      <c r="E38" s="28">
        <v>-4260.1000000000004</v>
      </c>
      <c r="F38" s="29">
        <f t="shared" si="0"/>
        <v>100</v>
      </c>
      <c r="G38" s="29">
        <f>E38-D38</f>
        <v>0</v>
      </c>
      <c r="H38" s="30"/>
    </row>
    <row r="39" spans="1:8" x14ac:dyDescent="0.2">
      <c r="A39" s="12" t="s">
        <v>23</v>
      </c>
      <c r="B39" s="32" t="s">
        <v>4</v>
      </c>
      <c r="C39" s="33">
        <f>C30+C31</f>
        <v>576588.5</v>
      </c>
      <c r="D39" s="33">
        <f>D30+D31</f>
        <v>589508.60000000009</v>
      </c>
      <c r="E39" s="33">
        <f>E30+E31</f>
        <v>150500.1</v>
      </c>
      <c r="F39" s="34">
        <f>E39/D39*100</f>
        <v>25.529754782203344</v>
      </c>
      <c r="G39" s="34">
        <f t="shared" si="1"/>
        <v>-439008.50000000012</v>
      </c>
      <c r="H39" s="35">
        <f t="shared" si="2"/>
        <v>26.101821316242003</v>
      </c>
    </row>
    <row r="40" spans="1:8" x14ac:dyDescent="0.2">
      <c r="A40" s="11"/>
      <c r="B40" s="49" t="s">
        <v>24</v>
      </c>
      <c r="C40" s="50"/>
      <c r="D40" s="50"/>
      <c r="E40" s="50"/>
      <c r="F40" s="50"/>
      <c r="G40" s="50"/>
      <c r="H40" s="51"/>
    </row>
    <row r="41" spans="1:8" x14ac:dyDescent="0.2">
      <c r="A41" s="9" t="s">
        <v>5</v>
      </c>
      <c r="B41" s="27" t="s">
        <v>27</v>
      </c>
      <c r="C41" s="37">
        <v>47702.7</v>
      </c>
      <c r="D41" s="37">
        <v>67005.8</v>
      </c>
      <c r="E41" s="28">
        <v>21218.5</v>
      </c>
      <c r="F41" s="29">
        <f t="shared" ref="F41:F52" si="3">E41/D41*100</f>
        <v>31.66666169197293</v>
      </c>
      <c r="G41" s="29">
        <f t="shared" ref="G41:G52" si="4">E41-D41</f>
        <v>-45787.3</v>
      </c>
      <c r="H41" s="30">
        <f t="shared" si="2"/>
        <v>44.480710735451034</v>
      </c>
    </row>
    <row r="42" spans="1:8" x14ac:dyDescent="0.2">
      <c r="A42" s="9" t="s">
        <v>50</v>
      </c>
      <c r="B42" s="27" t="s">
        <v>51</v>
      </c>
      <c r="C42" s="37"/>
      <c r="D42" s="37"/>
      <c r="E42" s="28"/>
      <c r="F42" s="29"/>
      <c r="G42" s="29"/>
      <c r="H42" s="30"/>
    </row>
    <row r="43" spans="1:8" ht="24" x14ac:dyDescent="0.2">
      <c r="A43" s="9" t="s">
        <v>25</v>
      </c>
      <c r="B43" s="27" t="s">
        <v>26</v>
      </c>
      <c r="C43" s="37">
        <v>120</v>
      </c>
      <c r="D43" s="37">
        <v>120</v>
      </c>
      <c r="E43" s="28">
        <v>0</v>
      </c>
      <c r="F43" s="29">
        <f t="shared" si="3"/>
        <v>0</v>
      </c>
      <c r="G43" s="29">
        <f t="shared" si="4"/>
        <v>-120</v>
      </c>
      <c r="H43" s="30">
        <f t="shared" si="2"/>
        <v>0</v>
      </c>
    </row>
    <row r="44" spans="1:8" x14ac:dyDescent="0.2">
      <c r="A44" s="9" t="s">
        <v>52</v>
      </c>
      <c r="B44" s="27" t="s">
        <v>53</v>
      </c>
      <c r="C44" s="37">
        <v>4954.5</v>
      </c>
      <c r="D44" s="37">
        <v>6041.3</v>
      </c>
      <c r="E44" s="28">
        <v>2800.2</v>
      </c>
      <c r="F44" s="29">
        <f>E44/D44*100</f>
        <v>46.35095095426481</v>
      </c>
      <c r="G44" s="29">
        <f>E44-D44</f>
        <v>-3241.1000000000004</v>
      </c>
      <c r="H44" s="30">
        <f>E44/C44*100</f>
        <v>56.518316681804414</v>
      </c>
    </row>
    <row r="45" spans="1:8" x14ac:dyDescent="0.2">
      <c r="A45" s="9" t="s">
        <v>75</v>
      </c>
      <c r="B45" s="27" t="s">
        <v>76</v>
      </c>
      <c r="C45" s="37">
        <v>1088.7</v>
      </c>
      <c r="D45" s="37">
        <v>7965.4</v>
      </c>
      <c r="E45" s="28">
        <v>223.7</v>
      </c>
      <c r="F45" s="29">
        <f>E45/D45*100</f>
        <v>2.8083963140583021</v>
      </c>
      <c r="G45" s="29">
        <f>E45-D45</f>
        <v>-7741.7</v>
      </c>
      <c r="H45" s="30">
        <f>E45/C45*100</f>
        <v>20.547441903187284</v>
      </c>
    </row>
    <row r="46" spans="1:8" x14ac:dyDescent="0.2">
      <c r="A46" s="9" t="s">
        <v>29</v>
      </c>
      <c r="B46" s="27" t="s">
        <v>6</v>
      </c>
      <c r="C46" s="37">
        <v>416997.4</v>
      </c>
      <c r="D46" s="37">
        <v>425350.6</v>
      </c>
      <c r="E46" s="28">
        <v>100693.2</v>
      </c>
      <c r="F46" s="29">
        <f t="shared" si="3"/>
        <v>23.672988823807938</v>
      </c>
      <c r="G46" s="29">
        <f t="shared" si="4"/>
        <v>-324657.39999999997</v>
      </c>
      <c r="H46" s="30">
        <f t="shared" si="2"/>
        <v>24.147200917799484</v>
      </c>
    </row>
    <row r="47" spans="1:8" x14ac:dyDescent="0.2">
      <c r="A47" s="9" t="s">
        <v>30</v>
      </c>
      <c r="B47" s="27" t="s">
        <v>13</v>
      </c>
      <c r="C47" s="37">
        <v>29077.200000000001</v>
      </c>
      <c r="D47" s="37">
        <v>31617.599999999999</v>
      </c>
      <c r="E47" s="28">
        <v>10846.3</v>
      </c>
      <c r="F47" s="29">
        <f t="shared" si="3"/>
        <v>34.304627802236723</v>
      </c>
      <c r="G47" s="29">
        <f t="shared" si="4"/>
        <v>-20771.3</v>
      </c>
      <c r="H47" s="30">
        <f t="shared" si="2"/>
        <v>37.301734692473829</v>
      </c>
    </row>
    <row r="48" spans="1:8" x14ac:dyDescent="0.2">
      <c r="A48" s="9" t="s">
        <v>31</v>
      </c>
      <c r="B48" s="27" t="s">
        <v>8</v>
      </c>
      <c r="C48" s="37">
        <v>2003</v>
      </c>
      <c r="D48" s="37">
        <v>2003</v>
      </c>
      <c r="E48" s="28">
        <v>0</v>
      </c>
      <c r="F48" s="29">
        <f t="shared" si="3"/>
        <v>0</v>
      </c>
      <c r="G48" s="29">
        <f t="shared" si="4"/>
        <v>-2003</v>
      </c>
      <c r="H48" s="30">
        <f t="shared" si="2"/>
        <v>0</v>
      </c>
    </row>
    <row r="49" spans="1:8" x14ac:dyDescent="0.2">
      <c r="A49" s="9" t="s">
        <v>32</v>
      </c>
      <c r="B49" s="27" t="s">
        <v>28</v>
      </c>
      <c r="C49" s="28">
        <v>57540.800000000003</v>
      </c>
      <c r="D49" s="28">
        <v>57575.5</v>
      </c>
      <c r="E49" s="28">
        <v>17597.8</v>
      </c>
      <c r="F49" s="29">
        <f t="shared" si="3"/>
        <v>30.564736736980137</v>
      </c>
      <c r="G49" s="29">
        <f t="shared" si="4"/>
        <v>-39977.699999999997</v>
      </c>
      <c r="H49" s="30">
        <f t="shared" si="2"/>
        <v>30.583168812390511</v>
      </c>
    </row>
    <row r="50" spans="1:8" x14ac:dyDescent="0.2">
      <c r="A50" s="9" t="s">
        <v>54</v>
      </c>
      <c r="B50" s="27" t="s">
        <v>70</v>
      </c>
      <c r="C50" s="28">
        <v>10644.8</v>
      </c>
      <c r="D50" s="28">
        <v>11244.8</v>
      </c>
      <c r="E50" s="28">
        <v>4245.7</v>
      </c>
      <c r="F50" s="29">
        <f t="shared" si="3"/>
        <v>37.757007683551507</v>
      </c>
      <c r="G50" s="29">
        <f t="shared" si="4"/>
        <v>-6999.0999999999995</v>
      </c>
      <c r="H50" s="30">
        <f t="shared" si="2"/>
        <v>39.885202164437096</v>
      </c>
    </row>
    <row r="51" spans="1:8" x14ac:dyDescent="0.2">
      <c r="A51" s="9" t="s">
        <v>71</v>
      </c>
      <c r="B51" s="27" t="s">
        <v>55</v>
      </c>
      <c r="C51" s="28">
        <v>10959.4</v>
      </c>
      <c r="D51" s="28">
        <v>13999.7</v>
      </c>
      <c r="E51" s="28">
        <v>7606.7</v>
      </c>
      <c r="F51" s="29">
        <f>E51/D51*100</f>
        <v>54.334735744337372</v>
      </c>
      <c r="G51" s="29">
        <f>E51-D51</f>
        <v>-6393.0000000000009</v>
      </c>
      <c r="H51" s="30">
        <f>E51/C51*100</f>
        <v>69.407996788145326</v>
      </c>
    </row>
    <row r="52" spans="1:8" x14ac:dyDescent="0.2">
      <c r="A52" s="10">
        <v>9800</v>
      </c>
      <c r="B52" s="32" t="s">
        <v>42</v>
      </c>
      <c r="C52" s="36">
        <f>SUM(C41:C51)</f>
        <v>581088.50000000012</v>
      </c>
      <c r="D52" s="36">
        <f>SUM(D41:D51)</f>
        <v>622923.69999999995</v>
      </c>
      <c r="E52" s="36">
        <f>SUM(E41:E51)</f>
        <v>165232.1</v>
      </c>
      <c r="F52" s="34">
        <f t="shared" si="3"/>
        <v>26.525255019194166</v>
      </c>
      <c r="G52" s="34">
        <f t="shared" si="4"/>
        <v>-457691.6</v>
      </c>
      <c r="H52" s="35">
        <f t="shared" si="2"/>
        <v>28.434928586609438</v>
      </c>
    </row>
    <row r="53" spans="1:8" x14ac:dyDescent="0.2">
      <c r="A53" s="10">
        <v>7900</v>
      </c>
      <c r="B53" s="32" t="s">
        <v>41</v>
      </c>
      <c r="C53" s="28">
        <f>C39-C52</f>
        <v>-4500.0000000001164</v>
      </c>
      <c r="D53" s="28">
        <f>D39-D52</f>
        <v>-33415.09999999986</v>
      </c>
      <c r="E53" s="28">
        <f>E39-E52</f>
        <v>-14732</v>
      </c>
      <c r="F53" s="29">
        <f>E53/D53*100</f>
        <v>44.087852497823029</v>
      </c>
      <c r="G53" s="29">
        <f>E53-D53</f>
        <v>18683.09999999986</v>
      </c>
      <c r="H53" s="30"/>
    </row>
    <row r="54" spans="1:8" x14ac:dyDescent="0.2">
      <c r="A54" s="17"/>
      <c r="B54" s="38"/>
      <c r="C54" s="39"/>
      <c r="D54" s="39"/>
      <c r="E54" s="39"/>
      <c r="F54" s="39"/>
      <c r="G54" s="39"/>
      <c r="H54" s="40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Малышева Любовь Яковлева</cp:lastModifiedBy>
  <cp:lastPrinted>2023-03-13T11:34:57Z</cp:lastPrinted>
  <dcterms:created xsi:type="dcterms:W3CDTF">2003-09-26T11:31:27Z</dcterms:created>
  <dcterms:modified xsi:type="dcterms:W3CDTF">2023-05-11T05:03:05Z</dcterms:modified>
</cp:coreProperties>
</file>