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B7F6AC7C-95C5-438A-9D23-F90E23B75E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<sst xmlns="http://schemas.openxmlformats.org/spreadsheetml/2006/main" count="97" uniqueCount="97">
  <si>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</si>
  <si>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</si>
  <si>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</si>
  <si>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</si>
  <si>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</si>
  <si>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</si>
  <si>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</si>
  <si>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</si>
  <si>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</si>
  <si>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</si>
  <si>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</si>
  <si>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</si>
  <si>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</si>
  <si>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</si>
  <si>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</si>
  <si>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</si>
  <si>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</si>
  <si>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</si>
  <si>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</si>
  <si>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</si>
  <si>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</si>
  <si>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</si>
  <si>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</si>
  <si>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</si>
  <si>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</si>
  <si>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</si>
  <si>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</si>
  <si>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</si>
  <si>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</si>
  <si>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</si>
  <si>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</si>
  <si>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</si>
  <si>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</si>
  <si>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</si>
  <si>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</si>
  <si>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</si>
  <si>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</si>
  <si>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</si>
  <si>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</si>
  <si>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</si>
  <si>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</si>
  <si>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</si>
  <si>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</si>
  <si>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</si>
  <si>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</si>
  <si>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</si>
  <si>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</si>
  <si>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</si>
  <si>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</si>
  <si>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</si>
  <si>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</si>
  <si>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</si>
  <si>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</si>
  <si>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</si>
  <si>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</si>
  <si>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</si>
  <si>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</si>
  <si>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</si>
  <si>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</si>
  <si>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</si>
  <si>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</si>
  <si>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</si>
  <si>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</si>
  <si>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</si>
  <si>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</si>
  <si>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</si>
  <si>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</si>
  <si>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</si>
  <si>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</si>
  <si>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</si>
  <si>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</si>
  <si>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</si>
  <si>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</si>
  <si>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</si>
  <si>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</si>
  <si>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</si>
  <si>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</si>
  <si>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</si>
  <si>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</si>
  <si>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</si>
  <si>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</si>
  <si>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</si>
  <si>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</si>
  <si>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</si>
  <si>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</si>
  <si>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</si>
  <si>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</si>
  <si>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</si>
  <si>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</si>
  <si>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</si>
  <si>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</si>
  <si>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</si>
  <si>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</si>
  <si>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</si>
  <si>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по исполнению бюджета муниципального района "Курчатовский район" на 01.05.2022 год</t>
  </si>
  <si>
    <t>на 01.05.2022года</t>
  </si>
  <si>
    <t>кассовое исполнение на  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</si>
</sst>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E42" sqref="E4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>
        <v>146584.29999999999</v>
      </c>
      <c r="E8" s="20">
        <v>40774.699999999997</v>
      </c>
      <c r="F8" s="32">
        <f t="shared" ref="F8:F38" si="0">E8/D8*100</f>
        <v>27.81655334166074</v>
      </c>
      <c r="G8" s="32">
        <f>E8-D8</f>
        <v>-105809.59999999999</v>
      </c>
      <c r="H8" s="34">
        <f>E8/C8*100</f>
        <v>27.81655334166074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-43.8</v>
      </c>
      <c r="F9" s="32" t="e">
        <f t="shared" si="0"/>
        <v>#DIV/0!</v>
      </c>
      <c r="G9" s="32">
        <f t="shared" ref="G9:G39" si="1">E9-D9</f>
        <v>-43.8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>
        <v>3441.7</v>
      </c>
      <c r="E10" s="20">
        <v>213.5</v>
      </c>
      <c r="F10" s="32">
        <f t="shared" si="0"/>
        <v>6.2033297498329318</v>
      </c>
      <c r="G10" s="32">
        <f t="shared" si="1"/>
        <v>-3228.2</v>
      </c>
      <c r="H10" s="34">
        <f t="shared" si="2"/>
        <v>6.2033297498329318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>
        <v>1473.8</v>
      </c>
      <c r="E11" s="20">
        <v>778.1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>
        <v>4456.8</v>
      </c>
      <c r="E12" s="20">
        <v>1443.2</v>
      </c>
      <c r="F12" s="32">
        <f t="shared" si="0"/>
        <v>32.381978100879557</v>
      </c>
      <c r="G12" s="32">
        <f t="shared" si="1"/>
        <v>-3013.6000000000004</v>
      </c>
      <c r="H12" s="34">
        <f t="shared" si="2"/>
        <v>32.381978100879557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>
        <v>1620.4</v>
      </c>
      <c r="E13" s="20">
        <v>876.3</v>
      </c>
      <c r="F13" s="32">
        <f t="shared" si="0"/>
        <v>54.079239693902736</v>
      </c>
      <c r="G13" s="32">
        <f t="shared" si="1"/>
        <v>-744.10000000000014</v>
      </c>
      <c r="H13" s="34">
        <f t="shared" si="2"/>
        <v>54.079239693902736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>
        <v>488.5</v>
      </c>
      <c r="E14" s="20">
        <v>156.80000000000001</v>
      </c>
      <c r="F14" s="32">
        <f t="shared" si="0"/>
        <v>32.098259979529175</v>
      </c>
      <c r="G14" s="32">
        <f t="shared" si="1"/>
        <v>-331.7</v>
      </c>
      <c r="H14" s="34">
        <f t="shared" si="2"/>
        <v>32.098259979529175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12.2</v>
      </c>
      <c r="F16" s="32" t="e">
        <f t="shared" si="0"/>
        <v>#DIV/0!</v>
      </c>
      <c r="G16" s="32">
        <f t="shared" si="1"/>
        <v>12.2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>
        <v>6991.9</v>
      </c>
      <c r="E21" s="20">
        <v>1686.9</v>
      </c>
      <c r="F21" s="32">
        <f t="shared" si="0"/>
        <v>24.12648922324404</v>
      </c>
      <c r="G21" s="32">
        <f t="shared" si="1"/>
        <v>-5305</v>
      </c>
      <c r="H21" s="34">
        <f t="shared" si="2"/>
        <v>24.12648922324404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>
        <v>79.3</v>
      </c>
      <c r="E22" s="20">
        <v>50.4</v>
      </c>
      <c r="F22" s="32">
        <f t="shared" si="0"/>
        <v>63.55611601513241</v>
      </c>
      <c r="G22" s="32">
        <f t="shared" si="1"/>
        <v>-28.9</v>
      </c>
      <c r="H22" s="34">
        <f t="shared" si="2"/>
        <v>63.55611601513241</v>
      </c>
    </row>
    <row r="23" spans="1:8" x14ac:dyDescent="0.2">
      <c r="A23" s="11" t="s">
        <v>64</v>
      </c>
      <c r="B23" s="18" t="s">
        <v>65</v>
      </c>
      <c r="C23" s="20">
        <v>8107.6</v>
      </c>
      <c r="D23" s="20">
        <v>8135.3</v>
      </c>
      <c r="E23" s="20">
        <v>1857.7</v>
      </c>
      <c r="F23" s="32">
        <f>E23/D23*100</f>
        <v>22.835052180005654</v>
      </c>
      <c r="G23" s="32">
        <f>E23-D23</f>
        <v>-6277.6</v>
      </c>
      <c r="H23" s="34">
        <f>E23/C23*100</f>
        <v>22.913069219004388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150</v>
      </c>
      <c r="E24" s="20">
        <v>671.3</v>
      </c>
      <c r="F24" s="32">
        <f t="shared" si="0"/>
        <v>447.53333333333336</v>
      </c>
      <c r="G24" s="32">
        <f t="shared" si="1"/>
        <v>521.29999999999995</v>
      </c>
      <c r="H24" s="34">
        <f t="shared" si="2"/>
        <v>447.53333333333336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>
        <v>52.7</v>
      </c>
      <c r="E26" s="20">
        <v>2.5</v>
      </c>
      <c r="F26" s="32">
        <f t="shared" si="0"/>
        <v>4.7438330170777983</v>
      </c>
      <c r="G26" s="32">
        <f t="shared" si="1"/>
        <v>-50.2</v>
      </c>
      <c r="H26" s="34">
        <f t="shared" si="2"/>
        <v>4.7438330170777983</v>
      </c>
    </row>
    <row r="27" spans="1:8" x14ac:dyDescent="0.2">
      <c r="A27" s="11" t="s">
        <v>48</v>
      </c>
      <c r="B27" s="18" t="s">
        <v>49</v>
      </c>
      <c r="C27" s="20">
        <v>49.8</v>
      </c>
      <c r="D27" s="20">
        <v>49.8</v>
      </c>
      <c r="E27" s="20">
        <v>-52.5</v>
      </c>
      <c r="F27" s="32">
        <f t="shared" si="0"/>
        <v>-105.42168674698796</v>
      </c>
      <c r="G27" s="32">
        <f t="shared" si="1"/>
        <v>-102.3</v>
      </c>
      <c r="H27" s="34">
        <f t="shared" si="2"/>
        <v>-105.42168674698796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173524.49999999994</v>
      </c>
      <c r="E30" s="23">
        <f>SUM(E8:E29)</f>
        <v>48427.299999999996</v>
      </c>
      <c r="F30" s="33">
        <f t="shared" si="0"/>
        <v>27.908047566770115</v>
      </c>
      <c r="G30" s="33">
        <f t="shared" si="1"/>
        <v>-125097.19999999995</v>
      </c>
      <c r="H30" s="35">
        <f t="shared" si="2"/>
        <v>27.912503285363194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343360.3</v>
      </c>
      <c r="E31" s="22">
        <f>E32+E33+E34+E35+E36+E37+E38</f>
        <v>135028.69999999998</v>
      </c>
      <c r="F31" s="33">
        <f t="shared" si="0"/>
        <v>39.325658790489172</v>
      </c>
      <c r="G31" s="33">
        <f t="shared" si="1"/>
        <v>-208331.6</v>
      </c>
      <c r="H31" s="35">
        <f t="shared" si="2"/>
        <v>38.923343940332529</v>
      </c>
    </row>
    <row r="32" spans="1:8" x14ac:dyDescent="0.2">
      <c r="A32" s="11"/>
      <c r="B32" s="18" t="s">
        <v>10</v>
      </c>
      <c r="C32" s="20">
        <v>1298.9000000000001</v>
      </c>
      <c r="D32" s="20">
        <v>1298.9000000000001</v>
      </c>
      <c r="E32" s="20">
        <v>541.20000000000005</v>
      </c>
      <c r="F32" s="32">
        <f t="shared" si="0"/>
        <v>41.666025098159984</v>
      </c>
      <c r="G32" s="32">
        <f t="shared" si="1"/>
        <v>-757.7</v>
      </c>
      <c r="H32" s="34">
        <f t="shared" si="2"/>
        <v>41.666025098159984</v>
      </c>
    </row>
    <row r="33" spans="1:8" x14ac:dyDescent="0.2">
      <c r="A33" s="11"/>
      <c r="B33" s="18" t="s">
        <v>11</v>
      </c>
      <c r="C33" s="20">
        <v>16183.9</v>
      </c>
      <c r="D33" s="20">
        <v>16183.9</v>
      </c>
      <c r="E33" s="20">
        <v>1080.8</v>
      </c>
      <c r="F33" s="32">
        <f t="shared" si="0"/>
        <v>6.6782419565123359</v>
      </c>
      <c r="G33" s="32">
        <f t="shared" si="1"/>
        <v>-15103.1</v>
      </c>
      <c r="H33" s="34">
        <f t="shared" si="2"/>
        <v>6.6782419565123359</v>
      </c>
    </row>
    <row r="34" spans="1:8" x14ac:dyDescent="0.2">
      <c r="A34" s="11"/>
      <c r="B34" s="18" t="s">
        <v>22</v>
      </c>
      <c r="C34" s="20">
        <v>329426.5</v>
      </c>
      <c r="D34" s="20">
        <v>329426.5</v>
      </c>
      <c r="E34" s="20">
        <v>135704.79999999999</v>
      </c>
      <c r="F34" s="32">
        <f t="shared" si="0"/>
        <v>41.194257292597889</v>
      </c>
      <c r="G34" s="32">
        <f t="shared" si="1"/>
        <v>-193721.7</v>
      </c>
      <c r="H34" s="34">
        <f t="shared" si="2"/>
        <v>41.194257292597889</v>
      </c>
    </row>
    <row r="35" spans="1:8" x14ac:dyDescent="0.2">
      <c r="A35" s="11"/>
      <c r="B35" s="18" t="s">
        <v>72</v>
      </c>
      <c r="C35" s="20"/>
      <c r="D35" s="20">
        <v>504.9</v>
      </c>
      <c r="E35" s="20">
        <v>555.79999999999995</v>
      </c>
      <c r="F35" s="32">
        <f t="shared" si="0"/>
        <v>110.08120419885125</v>
      </c>
      <c r="G35" s="32">
        <f t="shared" si="1"/>
        <v>50.899999999999977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>
        <v>1200</v>
      </c>
      <c r="F36" s="32" t="e">
        <f t="shared" si="0"/>
        <v>#DIV/0!</v>
      </c>
      <c r="G36" s="32">
        <f>E36-D36</f>
        <v>1200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472.6</v>
      </c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-4526.5</v>
      </c>
      <c r="E38" s="20">
        <v>-4526.5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516884.79999999993</v>
      </c>
      <c r="E39" s="23">
        <f>E30+E31</f>
        <v>183455.99999999997</v>
      </c>
      <c r="F39" s="33">
        <f>E39/D39*100</f>
        <v>35.492628144607849</v>
      </c>
      <c r="G39" s="33">
        <f t="shared" si="1"/>
        <v>-333428.79999999993</v>
      </c>
      <c r="H39" s="35">
        <f t="shared" si="2"/>
        <v>35.252469177436616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>
        <v>59017.7</v>
      </c>
      <c r="E41" s="20">
        <v>11766</v>
      </c>
      <c r="F41" s="32">
        <f t="shared" ref="F41:F52" si="3">E41/D41*100</f>
        <v>19.936391963766802</v>
      </c>
      <c r="G41" s="32">
        <f t="shared" ref="G41:G52" si="4">E41-D41</f>
        <v>-47251.7</v>
      </c>
      <c r="H41" s="34">
        <f t="shared" si="2"/>
        <v>35.017127619365077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>
        <v>1320</v>
      </c>
      <c r="E43" s="20">
        <v>0</v>
      </c>
      <c r="F43" s="32">
        <f t="shared" si="3"/>
        <v>0</v>
      </c>
      <c r="G43" s="32">
        <f t="shared" si="4"/>
        <v>-1320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>
        <v>12536.3</v>
      </c>
      <c r="E44" s="20">
        <v>3030.5</v>
      </c>
      <c r="F44" s="32">
        <f>E44/D44*100</f>
        <v>24.173799286870928</v>
      </c>
      <c r="G44" s="32">
        <f>E44-D44</f>
        <v>-9505.7999999999993</v>
      </c>
      <c r="H44" s="34">
        <f>E44/C44*100</f>
        <v>29.450064623966259</v>
      </c>
    </row>
    <row r="45" spans="1:8" x14ac:dyDescent="0.2">
      <c r="A45" s="9" t="s">
        <v>75</v>
      </c>
      <c r="B45" s="18" t="s">
        <v>76</v>
      </c>
      <c r="C45" s="21">
        <v>300</v>
      </c>
      <c r="D45" s="21">
        <v>2176.6</v>
      </c>
      <c r="E45" s="20">
        <v>31.9</v>
      </c>
      <c r="F45" s="32">
        <f>E45/D45*100</f>
        <v>1.4655885325737388</v>
      </c>
      <c r="G45" s="32">
        <f>E45-D45</f>
        <v>-2144.6999999999998</v>
      </c>
      <c r="H45" s="34">
        <f>E45/C45*100</f>
        <v>10.633333333333333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>
        <v>324081</v>
      </c>
      <c r="E46" s="20">
        <v>106625.4</v>
      </c>
      <c r="F46" s="32">
        <f t="shared" si="3"/>
        <v>32.900848861858606</v>
      </c>
      <c r="G46" s="32">
        <f t="shared" si="4"/>
        <v>-217455.6</v>
      </c>
      <c r="H46" s="34">
        <f t="shared" si="2"/>
        <v>34.42489573291094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>
        <v>31786.2</v>
      </c>
      <c r="E47" s="20">
        <v>13187.4</v>
      </c>
      <c r="F47" s="32">
        <f t="shared" si="3"/>
        <v>41.48781546708949</v>
      </c>
      <c r="G47" s="32">
        <f t="shared" si="4"/>
        <v>-18598.800000000003</v>
      </c>
      <c r="H47" s="34">
        <f t="shared" si="2"/>
        <v>42.940034905832398</v>
      </c>
    </row>
    <row r="48" spans="1:8" x14ac:dyDescent="0.2">
      <c r="A48" s="9" t="s">
        <v>31</v>
      </c>
      <c r="B48" s="18" t="s">
        <v>8</v>
      </c>
      <c r="C48" s="21">
        <v>1984.1</v>
      </c>
      <c r="D48" s="21">
        <v>1984.1</v>
      </c>
      <c r="E48" s="20">
        <v>125</v>
      </c>
      <c r="F48" s="32">
        <f t="shared" si="3"/>
        <v>6.3000856811652639</v>
      </c>
      <c r="G48" s="32">
        <f t="shared" si="4"/>
        <v>-1859.1</v>
      </c>
      <c r="H48" s="34">
        <f t="shared" si="2"/>
        <v>6.3000856811652639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>
        <v>115191.5</v>
      </c>
      <c r="E49" s="20">
        <v>28217.5</v>
      </c>
      <c r="F49" s="32">
        <f t="shared" si="3"/>
        <v>24.496165081624945</v>
      </c>
      <c r="G49" s="32">
        <f t="shared" si="4"/>
        <v>-86974</v>
      </c>
      <c r="H49" s="34">
        <f t="shared" si="2"/>
        <v>24.496165081624945</v>
      </c>
    </row>
    <row r="50" spans="1:8" x14ac:dyDescent="0.2">
      <c r="A50" s="9" t="s">
        <v>54</v>
      </c>
      <c r="B50" s="18" t="s">
        <v>70</v>
      </c>
      <c r="C50" s="20">
        <v>7566.3</v>
      </c>
      <c r="D50" s="20">
        <v>9383.4</v>
      </c>
      <c r="E50" s="20">
        <v>5252.2</v>
      </c>
      <c r="F50" s="32">
        <f t="shared" si="3"/>
        <v>55.973314576805841</v>
      </c>
      <c r="G50" s="32">
        <f t="shared" si="4"/>
        <v>-4131.2</v>
      </c>
      <c r="H50" s="34">
        <f t="shared" si="2"/>
        <v>69.41569855807991</v>
      </c>
    </row>
    <row r="51" spans="1:8" x14ac:dyDescent="0.2">
      <c r="A51" s="9" t="s">
        <v>71</v>
      </c>
      <c r="B51" s="18" t="s">
        <v>55</v>
      </c>
      <c r="C51" s="20">
        <v>11008.6</v>
      </c>
      <c r="D51" s="20">
        <v>11008.6</v>
      </c>
      <c r="E51" s="20">
        <v>4586.8999999999996</v>
      </c>
      <c r="F51" s="32">
        <f>E51/D51*100</f>
        <v>41.666515269879909</v>
      </c>
      <c r="G51" s="32">
        <f>E51-D51</f>
        <v>-6421.7000000000007</v>
      </c>
      <c r="H51" s="34">
        <f>E51/C51*100</f>
        <v>41.666515269879909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568485.39999999991</v>
      </c>
      <c r="E52" s="22">
        <f>SUM(E41:E51)</f>
        <v>172822.8</v>
      </c>
      <c r="F52" s="33">
        <f t="shared" si="3"/>
        <v>30.400569654031571</v>
      </c>
      <c r="G52" s="33">
        <f t="shared" si="4"/>
        <v>-395662.59999999992</v>
      </c>
      <c r="H52" s="35">
        <f t="shared" si="2"/>
        <v>33.209218723608352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-51600.599999999977</v>
      </c>
      <c r="E53" s="20">
        <f>E39-E52</f>
        <v>10633.199999999983</v>
      </c>
      <c r="F53" s="32">
        <f>E53/D53*100</f>
        <v>-20.606737130963566</v>
      </c>
      <c r="G53" s="32">
        <f>E53-D53</f>
        <v>62233.799999999959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2022-04-19T05:45:15Z</cp:lastPrinted>
  <dcterms:created xsi:type="dcterms:W3CDTF">2003-09-26T11:31:27Z</dcterms:created>
  <dcterms:modified xsi:type="dcterms:W3CDTF">2022-05-17T05:26:22Z</dcterms:modified>
</cp:coreProperties>
</file>