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220" windowHeight="6312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<sst xmlns="http://schemas.openxmlformats.org/spreadsheetml/2006/main" count="97" uniqueCount="97">
  <si>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</si>
  <si>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</si>
  <si>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</si>
  <si>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</si>
  <si>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</si>
  <si>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</si>
  <si>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</si>
  <si>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</si>
  <si>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</si>
  <si>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</si>
  <si>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</si>
  <si>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</si>
  <si>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</si>
  <si>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</si>
  <si>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</si>
  <si>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</si>
  <si>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</si>
  <si>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</si>
  <si>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</si>
  <si>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</si>
  <si>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</si>
  <si>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</si>
  <si>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</si>
  <si>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</si>
  <si>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</si>
  <si>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</si>
  <si>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</si>
  <si>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</si>
  <si>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</si>
  <si>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</si>
  <si>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</si>
  <si>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</si>
  <si>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</si>
  <si>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</si>
  <si>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</si>
  <si>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</si>
  <si>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</si>
  <si>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</si>
  <si>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</si>
  <si>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</si>
  <si>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</si>
  <si>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</si>
  <si>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</si>
  <si>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</si>
  <si>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</si>
  <si>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</si>
  <si>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</si>
  <si>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</si>
  <si>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</si>
  <si>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</si>
  <si>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</si>
  <si>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</si>
  <si>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</si>
  <si>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</si>
  <si>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</si>
  <si>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</si>
  <si>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</si>
  <si>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</si>
  <si>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</si>
  <si>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</si>
  <si>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</si>
  <si>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</si>
  <si>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</si>
  <si>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</si>
  <si>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</si>
  <si>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</si>
  <si>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</si>
  <si>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</si>
  <si>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</si>
  <si>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</si>
  <si>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</si>
  <si>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</si>
  <si>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</si>
  <si>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</si>
  <si>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</si>
  <si>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</si>
  <si>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</si>
  <si>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</si>
  <si>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</si>
  <si>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</si>
  <si>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</si>
  <si>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</si>
  <si>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</si>
  <si>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</si>
  <si>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</si>
  <si>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</si>
  <si>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</si>
  <si>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</si>
  <si>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</si>
  <si>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</si>
  <si>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</si>
  <si>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</si>
  <si>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</si>
  <si>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</si>
  <si>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за  апрель 2019 год</t>
  </si>
  <si>
    <t>апрель 2019года</t>
  </si>
  <si>
    <t>кассовое исполнение за  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</si>
</sst>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K7" sqref="K7"/>
    </sheetView>
  </sheetViews>
  <sheetFormatPr defaultColWidth="9.109375" defaultRowHeight="13.2" x14ac:dyDescent="0.25"/>
  <cols>
    <col min="1" max="1" width="20.5546875" style="1" customWidth="1"/>
    <col min="2" max="2" width="30.88671875" style="1" customWidth="1"/>
    <col min="3" max="4" width="9.88671875" style="2" customWidth="1"/>
    <col min="5" max="5" width="10.33203125" style="2" customWidth="1"/>
    <col min="6" max="6" width="9.33203125" style="3" customWidth="1"/>
    <col min="7" max="7" width="10.109375" style="3" customWidth="1"/>
    <col min="8" max="8" width="10.5546875" style="2" customWidth="1"/>
    <col min="9" max="16384" width="9.109375" style="1"/>
  </cols>
  <sheetData>
    <row r="1" spans="1:8" ht="18" x14ac:dyDescent="0.35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5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5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5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5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5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5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5">
      <c r="A8" s="11" t="s">
        <v>15</v>
      </c>
      <c r="B8" s="18" t="s">
        <v>33</v>
      </c>
      <c r="C8" s="20">
        <v>109738.5</v>
      </c>
      <c r="D8" s="20">
        <v>109738.5</v>
      </c>
      <c r="E8" s="20">
        <v>38354</v>
      </c>
      <c r="F8" s="32">
        <f t="shared" ref="F8:F38" si="0">E8/D8*100</f>
        <v>34.950359263157416</v>
      </c>
      <c r="G8" s="32">
        <f>E8-D8</f>
        <v>-71384.5</v>
      </c>
      <c r="H8" s="34">
        <f>E8/C8*100</f>
        <v>34.950359263157416</v>
      </c>
    </row>
    <row r="9" spans="1:8" ht="24" x14ac:dyDescent="0.25">
      <c r="A9" s="11" t="s">
        <v>91</v>
      </c>
      <c r="B9" s="18" t="s">
        <v>2</v>
      </c>
      <c r="C9" s="20">
        <v>3491.9</v>
      </c>
      <c r="D9" s="20">
        <v>3491.9</v>
      </c>
      <c r="E9" s="20">
        <v>1437.2</v>
      </c>
      <c r="F9" s="32">
        <f t="shared" si="0"/>
        <v>41.15810876600132</v>
      </c>
      <c r="G9" s="32">
        <f t="shared" ref="G9:G39" si="1">E9-D9</f>
        <v>-2054.6999999999998</v>
      </c>
      <c r="H9" s="34">
        <f t="shared" ref="H9:H52" si="2">E9/C9*100</f>
        <v>41.15810876600132</v>
      </c>
    </row>
    <row r="10" spans="1:8" x14ac:dyDescent="0.25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9.4</v>
      </c>
      <c r="F10" s="32">
        <f t="shared" si="0"/>
        <v>3.6167756829549833</v>
      </c>
      <c r="G10" s="32">
        <f t="shared" si="1"/>
        <v>-250.49999999999997</v>
      </c>
      <c r="H10" s="34">
        <f t="shared" si="2"/>
        <v>3.6167756829549833</v>
      </c>
    </row>
    <row r="11" spans="1:8" ht="24" x14ac:dyDescent="0.25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5">
      <c r="A12" s="11" t="s">
        <v>73</v>
      </c>
      <c r="B12" s="18" t="s">
        <v>74</v>
      </c>
      <c r="C12" s="20">
        <v>3739.6</v>
      </c>
      <c r="D12" s="20">
        <v>3739.6</v>
      </c>
      <c r="E12" s="20">
        <v>1329.1</v>
      </c>
      <c r="F12" s="32">
        <f t="shared" si="0"/>
        <v>35.541234356615682</v>
      </c>
      <c r="G12" s="32">
        <f t="shared" si="1"/>
        <v>-2410.5</v>
      </c>
      <c r="H12" s="34">
        <f t="shared" si="2"/>
        <v>35.541234356615682</v>
      </c>
    </row>
    <row r="13" spans="1:8" ht="36" x14ac:dyDescent="0.25">
      <c r="A13" s="36" t="s">
        <v>79</v>
      </c>
      <c r="B13" s="36" t="s">
        <v>78</v>
      </c>
      <c r="C13" s="20">
        <v>111.7</v>
      </c>
      <c r="D13" s="20">
        <v>111.7</v>
      </c>
      <c r="E13" s="20">
        <v>78.5</v>
      </c>
      <c r="F13" s="32">
        <f t="shared" si="0"/>
        <v>70.277529095792303</v>
      </c>
      <c r="G13" s="32">
        <f t="shared" si="1"/>
        <v>-33.200000000000003</v>
      </c>
      <c r="H13" s="34">
        <f t="shared" si="2"/>
        <v>70.277529095792303</v>
      </c>
    </row>
    <row r="14" spans="1:8" ht="48" x14ac:dyDescent="0.25">
      <c r="A14" s="36" t="s">
        <v>80</v>
      </c>
      <c r="B14" s="36" t="s">
        <v>77</v>
      </c>
      <c r="C14" s="20">
        <v>55.3</v>
      </c>
      <c r="D14" s="20">
        <v>55.3</v>
      </c>
      <c r="E14" s="20">
        <v>38.200000000000003</v>
      </c>
      <c r="F14" s="32">
        <f t="shared" si="0"/>
        <v>69.077757685352623</v>
      </c>
      <c r="G14" s="32">
        <f t="shared" si="1"/>
        <v>-17.099999999999994</v>
      </c>
      <c r="H14" s="34">
        <f t="shared" si="2"/>
        <v>69.077757685352623</v>
      </c>
    </row>
    <row r="15" spans="1:8" ht="36" x14ac:dyDescent="0.25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5">
      <c r="A16" s="11" t="s">
        <v>85</v>
      </c>
      <c r="B16" s="18" t="s">
        <v>84</v>
      </c>
      <c r="C16" s="20"/>
      <c r="D16" s="20"/>
      <c r="E16" s="20">
        <v>28.4</v>
      </c>
      <c r="F16" s="32" t="e">
        <f t="shared" si="0"/>
        <v>#DIV/0!</v>
      </c>
      <c r="G16" s="32">
        <f t="shared" si="1"/>
        <v>28.4</v>
      </c>
      <c r="H16" s="34" t="e">
        <f t="shared" si="2"/>
        <v>#DIV/0!</v>
      </c>
    </row>
    <row r="17" spans="1:8" ht="28.5" hidden="1" customHeight="1" x14ac:dyDescent="0.25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5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5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5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5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1235.0999999999999</v>
      </c>
      <c r="F21" s="32">
        <f t="shared" si="0"/>
        <v>27.52373311940099</v>
      </c>
      <c r="G21" s="32">
        <f t="shared" si="1"/>
        <v>-3252.2999999999997</v>
      </c>
      <c r="H21" s="34">
        <f t="shared" si="2"/>
        <v>27.52373311940099</v>
      </c>
    </row>
    <row r="22" spans="1:8" ht="24" x14ac:dyDescent="0.25">
      <c r="A22" s="11" t="s">
        <v>43</v>
      </c>
      <c r="B22" s="18" t="s">
        <v>93</v>
      </c>
      <c r="C22" s="20">
        <v>21.7</v>
      </c>
      <c r="D22" s="20">
        <v>21.7</v>
      </c>
      <c r="E22" s="20">
        <v>333.3</v>
      </c>
      <c r="F22" s="32">
        <f t="shared" si="0"/>
        <v>1535.9447004608296</v>
      </c>
      <c r="G22" s="32">
        <f t="shared" si="1"/>
        <v>311.60000000000002</v>
      </c>
      <c r="H22" s="34">
        <f t="shared" si="2"/>
        <v>1535.9447004608296</v>
      </c>
    </row>
    <row r="23" spans="1:8" x14ac:dyDescent="0.25">
      <c r="A23" s="11" t="s">
        <v>64</v>
      </c>
      <c r="B23" s="18" t="s">
        <v>65</v>
      </c>
      <c r="C23" s="20">
        <v>6861.7</v>
      </c>
      <c r="D23" s="20">
        <v>6899.6</v>
      </c>
      <c r="E23" s="20">
        <v>2848.3</v>
      </c>
      <c r="F23" s="32">
        <f>E23/D23*100</f>
        <v>41.282103310336829</v>
      </c>
      <c r="G23" s="32">
        <f>E23-D23</f>
        <v>-4051.3</v>
      </c>
      <c r="H23" s="34">
        <f>E23/C23*100</f>
        <v>41.510121398487257</v>
      </c>
    </row>
    <row r="24" spans="1:8" ht="24" x14ac:dyDescent="0.25">
      <c r="A24" s="11" t="s">
        <v>44</v>
      </c>
      <c r="B24" s="18" t="s">
        <v>45</v>
      </c>
      <c r="C24" s="20">
        <v>150</v>
      </c>
      <c r="D24" s="20">
        <v>1204.2</v>
      </c>
      <c r="E24" s="20">
        <v>1852.3</v>
      </c>
      <c r="F24" s="32">
        <f t="shared" si="0"/>
        <v>153.81996346121906</v>
      </c>
      <c r="G24" s="32">
        <f t="shared" si="1"/>
        <v>648.09999999999991</v>
      </c>
      <c r="H24" s="34">
        <f t="shared" si="2"/>
        <v>1234.8666666666666</v>
      </c>
    </row>
    <row r="25" spans="1:8" x14ac:dyDescent="0.25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5">
      <c r="A26" s="11" t="s">
        <v>17</v>
      </c>
      <c r="B26" s="18" t="s">
        <v>18</v>
      </c>
      <c r="C26" s="20">
        <v>366.7</v>
      </c>
      <c r="D26" s="20">
        <v>366.7</v>
      </c>
      <c r="E26" s="20">
        <v>177.1</v>
      </c>
      <c r="F26" s="32">
        <f t="shared" si="0"/>
        <v>48.29560949004636</v>
      </c>
      <c r="G26" s="32">
        <f t="shared" si="1"/>
        <v>-189.6</v>
      </c>
      <c r="H26" s="34">
        <f t="shared" si="2"/>
        <v>48.29560949004636</v>
      </c>
    </row>
    <row r="27" spans="1:8" x14ac:dyDescent="0.25">
      <c r="A27" s="11" t="s">
        <v>48</v>
      </c>
      <c r="B27" s="18" t="s">
        <v>49</v>
      </c>
      <c r="C27" s="20">
        <v>0.3</v>
      </c>
      <c r="D27" s="20">
        <v>0.3</v>
      </c>
      <c r="E27" s="20">
        <v>-41.2</v>
      </c>
      <c r="F27" s="32">
        <f t="shared" si="0"/>
        <v>-13733.333333333334</v>
      </c>
      <c r="G27" s="32">
        <f t="shared" si="1"/>
        <v>-41.5</v>
      </c>
      <c r="H27" s="34">
        <f t="shared" si="2"/>
        <v>-13733.333333333334</v>
      </c>
    </row>
    <row r="28" spans="1:8" ht="24" x14ac:dyDescent="0.25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5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5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130454.09999999999</v>
      </c>
      <c r="E30" s="23">
        <f>SUM(E8:E29)</f>
        <v>47712.100000000006</v>
      </c>
      <c r="F30" s="33">
        <f t="shared" si="0"/>
        <v>36.573860077989124</v>
      </c>
      <c r="G30" s="33">
        <f t="shared" si="1"/>
        <v>-82741.999999999985</v>
      </c>
      <c r="H30" s="35">
        <f t="shared" si="2"/>
        <v>36.882623954484323</v>
      </c>
    </row>
    <row r="31" spans="1:8" s="31" customFormat="1" x14ac:dyDescent="0.25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266175.7</v>
      </c>
      <c r="E31" s="22">
        <f>E32+E33+E34+E35+E36+E37+E38</f>
        <v>83637.2</v>
      </c>
      <c r="F31" s="33">
        <f t="shared" si="0"/>
        <v>31.42180146422081</v>
      </c>
      <c r="G31" s="33">
        <f t="shared" si="1"/>
        <v>-182538.5</v>
      </c>
      <c r="H31" s="35">
        <f t="shared" si="2"/>
        <v>40.186717854714672</v>
      </c>
    </row>
    <row r="32" spans="1:8" x14ac:dyDescent="0.25">
      <c r="A32" s="11"/>
      <c r="B32" s="18" t="s">
        <v>10</v>
      </c>
      <c r="C32" s="20">
        <v>9432</v>
      </c>
      <c r="D32" s="20">
        <v>9432</v>
      </c>
      <c r="E32" s="20">
        <v>3930</v>
      </c>
      <c r="F32" s="32">
        <f t="shared" si="0"/>
        <v>41.666666666666671</v>
      </c>
      <c r="G32" s="32">
        <f t="shared" si="1"/>
        <v>-5502</v>
      </c>
      <c r="H32" s="34">
        <f t="shared" si="2"/>
        <v>41.666666666666671</v>
      </c>
    </row>
    <row r="33" spans="1:8" x14ac:dyDescent="0.25">
      <c r="A33" s="11"/>
      <c r="B33" s="18" t="s">
        <v>11</v>
      </c>
      <c r="C33" s="20"/>
      <c r="D33" s="20">
        <v>58545.3</v>
      </c>
      <c r="E33" s="20"/>
      <c r="F33" s="32">
        <f t="shared" si="0"/>
        <v>0</v>
      </c>
      <c r="G33" s="32">
        <f t="shared" si="1"/>
        <v>-58545.3</v>
      </c>
      <c r="H33" s="34" t="e">
        <f t="shared" si="2"/>
        <v>#DIV/0!</v>
      </c>
    </row>
    <row r="34" spans="1:8" x14ac:dyDescent="0.25">
      <c r="A34" s="11"/>
      <c r="B34" s="18" t="s">
        <v>22</v>
      </c>
      <c r="C34" s="20">
        <v>198183.4</v>
      </c>
      <c r="D34" s="20">
        <v>198183.4</v>
      </c>
      <c r="E34" s="20">
        <v>80646.100000000006</v>
      </c>
      <c r="F34" s="32">
        <f t="shared" si="0"/>
        <v>40.692661443894899</v>
      </c>
      <c r="G34" s="32">
        <f t="shared" si="1"/>
        <v>-117537.29999999999</v>
      </c>
      <c r="H34" s="34">
        <f t="shared" si="2"/>
        <v>40.692661443894899</v>
      </c>
    </row>
    <row r="35" spans="1:8" x14ac:dyDescent="0.25">
      <c r="A35" s="11"/>
      <c r="B35" s="18" t="s">
        <v>72</v>
      </c>
      <c r="C35" s="20">
        <v>506.1</v>
      </c>
      <c r="D35" s="20">
        <v>1216.2</v>
      </c>
      <c r="E35" s="20">
        <v>242.9</v>
      </c>
      <c r="F35" s="32">
        <f t="shared" si="0"/>
        <v>19.972044071698733</v>
      </c>
      <c r="G35" s="32">
        <f t="shared" si="1"/>
        <v>-973.30000000000007</v>
      </c>
      <c r="H35" s="34"/>
    </row>
    <row r="36" spans="1:8" x14ac:dyDescent="0.25">
      <c r="A36" s="11"/>
      <c r="B36" s="18" t="s">
        <v>59</v>
      </c>
      <c r="C36" s="20"/>
      <c r="D36" s="20">
        <v>25</v>
      </c>
      <c r="E36" s="20">
        <v>44.4</v>
      </c>
      <c r="F36" s="32">
        <f t="shared" si="0"/>
        <v>177.6</v>
      </c>
      <c r="G36" s="32">
        <f>E36-D36</f>
        <v>19.399999999999999</v>
      </c>
      <c r="H36" s="34" t="e">
        <f t="shared" si="2"/>
        <v>#DIV/0!</v>
      </c>
    </row>
    <row r="37" spans="1:8" ht="24" x14ac:dyDescent="0.25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5">
      <c r="A38" s="11" t="s">
        <v>68</v>
      </c>
      <c r="B38" s="18" t="s">
        <v>69</v>
      </c>
      <c r="C38" s="20"/>
      <c r="D38" s="20">
        <v>-1226.2</v>
      </c>
      <c r="E38" s="20">
        <v>-1226.2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5">
      <c r="A39" s="12" t="s">
        <v>23</v>
      </c>
      <c r="B39" s="19" t="s">
        <v>4</v>
      </c>
      <c r="C39" s="23">
        <f>C30+C31</f>
        <v>337483.5</v>
      </c>
      <c r="D39" s="23">
        <f>D30+D31</f>
        <v>396629.8</v>
      </c>
      <c r="E39" s="23">
        <f>E30+E31</f>
        <v>131349.29999999999</v>
      </c>
      <c r="F39" s="33">
        <f>E39/D39*100</f>
        <v>33.11634677979314</v>
      </c>
      <c r="G39" s="33">
        <f t="shared" si="1"/>
        <v>-265280.5</v>
      </c>
      <c r="H39" s="35">
        <f t="shared" si="2"/>
        <v>38.920213877122876</v>
      </c>
    </row>
    <row r="40" spans="1:8" x14ac:dyDescent="0.25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5">
      <c r="A41" s="9" t="s">
        <v>5</v>
      </c>
      <c r="B41" s="18" t="s">
        <v>27</v>
      </c>
      <c r="C41" s="21">
        <v>31381.7</v>
      </c>
      <c r="D41" s="21">
        <v>37491</v>
      </c>
      <c r="E41" s="20">
        <v>11870.1</v>
      </c>
      <c r="F41" s="32">
        <f t="shared" ref="F41:F52" si="3">E41/D41*100</f>
        <v>31.661198687685044</v>
      </c>
      <c r="G41" s="32">
        <f t="shared" ref="G41:G52" si="4">E41-D41</f>
        <v>-25620.9</v>
      </c>
      <c r="H41" s="34">
        <f t="shared" si="2"/>
        <v>37.824910696361258</v>
      </c>
    </row>
    <row r="42" spans="1:8" x14ac:dyDescent="0.25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5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5">
      <c r="A44" s="9" t="s">
        <v>52</v>
      </c>
      <c r="B44" s="18" t="s">
        <v>53</v>
      </c>
      <c r="C44" s="21">
        <v>4054.8</v>
      </c>
      <c r="D44" s="21">
        <v>8651.5</v>
      </c>
      <c r="E44" s="20">
        <v>761.1</v>
      </c>
      <c r="F44" s="32">
        <f>E44/D44*100</f>
        <v>8.7973183840952451</v>
      </c>
      <c r="G44" s="32">
        <f>E44-D44</f>
        <v>-7890.4</v>
      </c>
      <c r="H44" s="34">
        <f>E44/C44*100</f>
        <v>18.770346256288843</v>
      </c>
    </row>
    <row r="45" spans="1:8" x14ac:dyDescent="0.25">
      <c r="A45" s="9" t="s">
        <v>75</v>
      </c>
      <c r="B45" s="18" t="s">
        <v>76</v>
      </c>
      <c r="C45" s="21">
        <v>2356</v>
      </c>
      <c r="D45" s="21">
        <v>3644.7</v>
      </c>
      <c r="E45" s="20">
        <v>117.9</v>
      </c>
      <c r="F45" s="32">
        <f>E45/D45*100</f>
        <v>3.2348341427277965</v>
      </c>
      <c r="G45" s="32">
        <f>E45-D45</f>
        <v>-3526.7999999999997</v>
      </c>
      <c r="H45" s="34">
        <f>E45/C45*100</f>
        <v>5.0042444821731751</v>
      </c>
    </row>
    <row r="46" spans="1:8" x14ac:dyDescent="0.25">
      <c r="A46" s="9" t="s">
        <v>29</v>
      </c>
      <c r="B46" s="18" t="s">
        <v>6</v>
      </c>
      <c r="C46" s="21">
        <v>227905.4</v>
      </c>
      <c r="D46" s="21">
        <v>233649.7</v>
      </c>
      <c r="E46" s="20">
        <v>91391.9</v>
      </c>
      <c r="F46" s="32">
        <f t="shared" si="3"/>
        <v>39.114922895257301</v>
      </c>
      <c r="G46" s="32">
        <f t="shared" si="4"/>
        <v>-142257.80000000002</v>
      </c>
      <c r="H46" s="34">
        <f t="shared" si="2"/>
        <v>40.100804983120184</v>
      </c>
    </row>
    <row r="47" spans="1:8" x14ac:dyDescent="0.25">
      <c r="A47" s="9" t="s">
        <v>30</v>
      </c>
      <c r="B47" s="18" t="s">
        <v>13</v>
      </c>
      <c r="C47" s="21">
        <v>21240.1</v>
      </c>
      <c r="D47" s="21">
        <v>91452.2</v>
      </c>
      <c r="E47" s="20">
        <v>17674.5</v>
      </c>
      <c r="F47" s="32">
        <f t="shared" si="3"/>
        <v>19.326489685321953</v>
      </c>
      <c r="G47" s="32">
        <f t="shared" si="4"/>
        <v>-73777.7</v>
      </c>
      <c r="H47" s="34">
        <f t="shared" si="2"/>
        <v>83.21288506174642</v>
      </c>
    </row>
    <row r="48" spans="1:8" x14ac:dyDescent="0.25">
      <c r="A48" s="9" t="s">
        <v>31</v>
      </c>
      <c r="B48" s="18" t="s">
        <v>8</v>
      </c>
      <c r="C48" s="21">
        <v>10.5</v>
      </c>
      <c r="D48" s="21">
        <v>385.9</v>
      </c>
      <c r="E48" s="20"/>
      <c r="F48" s="32">
        <f t="shared" si="3"/>
        <v>0</v>
      </c>
      <c r="G48" s="32">
        <f t="shared" si="4"/>
        <v>-385.9</v>
      </c>
      <c r="H48" s="34">
        <f t="shared" si="2"/>
        <v>0</v>
      </c>
    </row>
    <row r="49" spans="1:8" x14ac:dyDescent="0.25">
      <c r="A49" s="9" t="s">
        <v>32</v>
      </c>
      <c r="B49" s="18" t="s">
        <v>28</v>
      </c>
      <c r="C49" s="20">
        <v>37376.5</v>
      </c>
      <c r="D49" s="20">
        <v>37779.9</v>
      </c>
      <c r="E49" s="20">
        <v>12452.5</v>
      </c>
      <c r="F49" s="32">
        <f t="shared" si="3"/>
        <v>32.960648387105316</v>
      </c>
      <c r="G49" s="32">
        <f t="shared" si="4"/>
        <v>-25327.4</v>
      </c>
      <c r="H49" s="34">
        <f t="shared" si="2"/>
        <v>33.31638863992081</v>
      </c>
    </row>
    <row r="50" spans="1:8" x14ac:dyDescent="0.25">
      <c r="A50" s="9" t="s">
        <v>54</v>
      </c>
      <c r="B50" s="18" t="s">
        <v>70</v>
      </c>
      <c r="C50" s="20">
        <v>5511.7</v>
      </c>
      <c r="D50" s="20">
        <v>5553.8</v>
      </c>
      <c r="E50" s="20">
        <v>2326.8000000000002</v>
      </c>
      <c r="F50" s="32">
        <f t="shared" si="3"/>
        <v>41.895639021930933</v>
      </c>
      <c r="G50" s="32">
        <f t="shared" si="4"/>
        <v>-3227</v>
      </c>
      <c r="H50" s="34">
        <f t="shared" si="2"/>
        <v>42.215650343814069</v>
      </c>
    </row>
    <row r="51" spans="1:8" x14ac:dyDescent="0.25">
      <c r="A51" s="9" t="s">
        <v>71</v>
      </c>
      <c r="B51" s="18" t="s">
        <v>55</v>
      </c>
      <c r="C51" s="20">
        <v>7526.8</v>
      </c>
      <c r="D51" s="20">
        <v>7526.8</v>
      </c>
      <c r="E51" s="20">
        <v>3136.2</v>
      </c>
      <c r="F51" s="32">
        <f>E51/D51*100</f>
        <v>41.667109528617736</v>
      </c>
      <c r="G51" s="32">
        <f>E51-D51</f>
        <v>-4390.6000000000004</v>
      </c>
      <c r="H51" s="34">
        <f>E51/C51*100</f>
        <v>41.667109528617736</v>
      </c>
    </row>
    <row r="52" spans="1:8" x14ac:dyDescent="0.25">
      <c r="A52" s="10">
        <v>9800</v>
      </c>
      <c r="B52" s="19" t="s">
        <v>42</v>
      </c>
      <c r="C52" s="22">
        <f>SUM(C41:C51)</f>
        <v>337483.5</v>
      </c>
      <c r="D52" s="22">
        <f>SUM(D41:D51)</f>
        <v>426355.50000000006</v>
      </c>
      <c r="E52" s="22">
        <f>SUM(E41:E51)</f>
        <v>139731</v>
      </c>
      <c r="F52" s="33">
        <f t="shared" si="3"/>
        <v>32.773354630115001</v>
      </c>
      <c r="G52" s="33">
        <f t="shared" si="4"/>
        <v>-286624.50000000006</v>
      </c>
      <c r="H52" s="35">
        <f t="shared" si="2"/>
        <v>41.403801963651553</v>
      </c>
    </row>
    <row r="53" spans="1:8" x14ac:dyDescent="0.25">
      <c r="A53" s="10">
        <v>7900</v>
      </c>
      <c r="B53" s="19" t="s">
        <v>41</v>
      </c>
      <c r="C53" s="20">
        <f>C39-C52</f>
        <v>0</v>
      </c>
      <c r="D53" s="20">
        <f>D39-D52</f>
        <v>-29725.70000000007</v>
      </c>
      <c r="E53" s="20">
        <f>E39-E52</f>
        <v>-8381.7000000000116</v>
      </c>
      <c r="F53" s="32">
        <f>E53/D53*100</f>
        <v>28.196812858906579</v>
      </c>
      <c r="G53" s="32">
        <f>E53-D53</f>
        <v>21344.000000000058</v>
      </c>
      <c r="H53" s="34" t="e">
        <f>E53/C53*100</f>
        <v>#DIV/0!</v>
      </c>
    </row>
    <row r="54" spans="1:8" x14ac:dyDescent="0.25">
      <c r="A54" s="17"/>
      <c r="B54" s="37"/>
      <c r="C54" s="38"/>
      <c r="D54" s="38"/>
      <c r="E54" s="38"/>
      <c r="F54" s="38"/>
      <c r="G54" s="38"/>
      <c r="H54" s="39"/>
    </row>
    <row r="55" spans="1:8" x14ac:dyDescent="0.25">
      <c r="A55" s="5"/>
    </row>
    <row r="56" spans="1:8" x14ac:dyDescent="0.25">
      <c r="A56" s="5"/>
    </row>
    <row r="57" spans="1:8" x14ac:dyDescent="0.25">
      <c r="A57" s="5"/>
    </row>
    <row r="58" spans="1:8" x14ac:dyDescent="0.25">
      <c r="A58" s="5"/>
    </row>
    <row r="59" spans="1:8" x14ac:dyDescent="0.25">
      <c r="A59" s="5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Shinakov</cp:lastModifiedBy>
  <cp:lastPrinted>2019-05-17T06:18:43Z</cp:lastPrinted>
  <dcterms:created xsi:type="dcterms:W3CDTF">2003-09-26T11:31:27Z</dcterms:created>
  <dcterms:modified xsi:type="dcterms:W3CDTF">2019-05-20T07:51:38Z</dcterms:modified>
</cp:coreProperties>
</file>