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<sst xmlns="http://schemas.openxmlformats.org/spreadsheetml/2006/main" count="97" uniqueCount="97">
  <si>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</si>
  <si>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</si>
  <si>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</si>
  <si>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</si>
  <si>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</si>
  <si>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</si>
  <si>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</si>
  <si>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</si>
  <si>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</si>
  <si>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</si>
  <si>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</si>
  <si>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</si>
  <si>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</si>
  <si>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</si>
  <si>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</si>
  <si>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</si>
  <si>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</si>
  <si>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</si>
  <si>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</si>
  <si>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</si>
  <si>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</si>
  <si>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</si>
  <si>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</si>
  <si>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</si>
  <si>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</si>
  <si>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</si>
  <si>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</si>
  <si>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</si>
  <si>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</si>
  <si>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</si>
  <si>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</si>
  <si>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</si>
  <si>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</si>
  <si>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</si>
  <si>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</si>
  <si>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</si>
  <si>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</si>
  <si>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</si>
  <si>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</si>
  <si>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</si>
  <si>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</si>
  <si>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</si>
  <si>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</si>
  <si>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</si>
  <si>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Платежи за польхование природными ресурсами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</si>
  <si>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</si>
  <si>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</si>
  <si>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</si>
  <si>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</si>
  <si>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</si>
  <si>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</si>
  <si>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</si>
  <si>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</si>
  <si>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</si>
  <si>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</si>
  <si>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</si>
  <si>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</si>
  <si>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</si>
  <si>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</si>
  <si>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</si>
  <si>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</si>
  <si>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</si>
  <si>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</si>
  <si>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</si>
  <si>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</si>
  <si>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</si>
  <si>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</si>
  <si>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</si>
  <si>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</si>
  <si>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</si>
  <si>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</si>
  <si>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</si>
  <si>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</si>
  <si>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</si>
  <si>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</si>
  <si>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</si>
  <si>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</si>
  <si>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</si>
  <si>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</si>
  <si>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</si>
  <si>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</si>
  <si>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</si>
  <si>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</si>
  <si>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</si>
  <si>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</si>
  <si>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</si>
  <si>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</si>
  <si>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</si>
  <si>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</si>
  <si>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</si>
  <si>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</si>
  <si>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2018год</t>
  </si>
  <si>
    <t xml:space="preserve"> Первоначальный бюджет района 2018 год</t>
  </si>
  <si>
    <t>уточненный бюджет  2018год</t>
  </si>
  <si>
    <t>по исполнению бюджета муниципального района "Курчатовский район" за   2018 год</t>
  </si>
  <si>
    <t>кассовое исполнение за   2018 г.</t>
  </si>
  <si>
    <t>000 1 05 02000 02 0000 110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</si>
</sst>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30" zoomScaleNormal="100" zoomScaleSheetLayoutView="100" workbookViewId="0">
      <selection activeCell="E42" sqref="E4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84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91</v>
      </c>
      <c r="E4" s="46"/>
      <c r="F4" s="47"/>
      <c r="G4" s="24"/>
      <c r="H4" s="41" t="s">
        <v>59</v>
      </c>
    </row>
    <row r="5" spans="1:8" ht="36" x14ac:dyDescent="0.2">
      <c r="A5" s="44"/>
      <c r="B5" s="44"/>
      <c r="C5" s="44"/>
      <c r="D5" s="13" t="s">
        <v>93</v>
      </c>
      <c r="E5" s="14" t="s">
        <v>95</v>
      </c>
      <c r="F5" s="15" t="s">
        <v>57</v>
      </c>
      <c r="G5" s="15" t="s">
        <v>58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100931.2</v>
      </c>
      <c r="D8" s="20">
        <v>100567.3</v>
      </c>
      <c r="E8" s="20">
        <v>107599.1</v>
      </c>
      <c r="F8" s="32">
        <f t="shared" ref="F8:F38" si="0">E8/D8*100</f>
        <v>106.99213362594004</v>
      </c>
      <c r="G8" s="32">
        <f>E8-D8</f>
        <v>7031.8000000000029</v>
      </c>
      <c r="H8" s="34">
        <f>E8/C8*100</f>
        <v>106.6063813766209</v>
      </c>
    </row>
    <row r="9" spans="1:8" ht="24" x14ac:dyDescent="0.2">
      <c r="A9" s="11" t="s">
        <v>96</v>
      </c>
      <c r="B9" s="18" t="s">
        <v>2</v>
      </c>
      <c r="C9" s="20">
        <v>3213.6</v>
      </c>
      <c r="D9" s="20">
        <v>3213.6</v>
      </c>
      <c r="E9" s="20">
        <v>3051.9</v>
      </c>
      <c r="F9" s="32">
        <f t="shared" si="0"/>
        <v>94.968259895444362</v>
      </c>
      <c r="G9" s="32">
        <f t="shared" ref="G9:G39" si="1">E9-D9</f>
        <v>-161.69999999999982</v>
      </c>
      <c r="H9" s="34">
        <f t="shared" ref="H9:H52" si="2">E9/C9*100</f>
        <v>94.968259895444362</v>
      </c>
    </row>
    <row r="10" spans="1:8" x14ac:dyDescent="0.2">
      <c r="A10" s="11" t="s">
        <v>35</v>
      </c>
      <c r="B10" s="18" t="s">
        <v>34</v>
      </c>
      <c r="C10" s="20">
        <v>14.1</v>
      </c>
      <c r="D10" s="20">
        <v>204.2</v>
      </c>
      <c r="E10" s="20">
        <v>204.4</v>
      </c>
      <c r="F10" s="32">
        <f t="shared" si="0"/>
        <v>100.09794319294809</v>
      </c>
      <c r="G10" s="32">
        <f t="shared" si="1"/>
        <v>0.20000000000001705</v>
      </c>
      <c r="H10" s="34">
        <f t="shared" si="2"/>
        <v>1449.6453900709221</v>
      </c>
    </row>
    <row r="11" spans="1:8" ht="36" x14ac:dyDescent="0.2">
      <c r="A11" s="11" t="s">
        <v>87</v>
      </c>
      <c r="B11" s="18" t="s">
        <v>88</v>
      </c>
      <c r="C11" s="20"/>
      <c r="D11" s="20">
        <v>50.5</v>
      </c>
      <c r="E11" s="20">
        <v>59.7</v>
      </c>
      <c r="F11" s="32"/>
      <c r="G11" s="32"/>
      <c r="H11" s="34"/>
    </row>
    <row r="12" spans="1:8" x14ac:dyDescent="0.2">
      <c r="A12" s="11" t="s">
        <v>74</v>
      </c>
      <c r="B12" s="18" t="s">
        <v>75</v>
      </c>
      <c r="C12" s="20">
        <v>3493.4</v>
      </c>
      <c r="D12" s="20">
        <v>3727.9</v>
      </c>
      <c r="E12" s="20">
        <v>3774.3</v>
      </c>
      <c r="F12" s="32">
        <f t="shared" si="0"/>
        <v>101.24466858016578</v>
      </c>
      <c r="G12" s="32">
        <f t="shared" si="1"/>
        <v>46.400000000000091</v>
      </c>
      <c r="H12" s="34">
        <f t="shared" si="2"/>
        <v>108.04087708249843</v>
      </c>
    </row>
    <row r="13" spans="1:8" ht="48" x14ac:dyDescent="0.2">
      <c r="A13" s="36" t="s">
        <v>80</v>
      </c>
      <c r="B13" s="36" t="s">
        <v>79</v>
      </c>
      <c r="C13" s="20">
        <v>58.2</v>
      </c>
      <c r="D13" s="20">
        <v>95.8</v>
      </c>
      <c r="E13" s="20">
        <v>101.1</v>
      </c>
      <c r="F13" s="32">
        <f t="shared" si="0"/>
        <v>105.53235908141963</v>
      </c>
      <c r="G13" s="32">
        <f t="shared" si="1"/>
        <v>5.2999999999999972</v>
      </c>
      <c r="H13" s="34">
        <f t="shared" si="2"/>
        <v>173.71134020618555</v>
      </c>
    </row>
    <row r="14" spans="1:8" ht="60" x14ac:dyDescent="0.2">
      <c r="A14" s="36" t="s">
        <v>81</v>
      </c>
      <c r="B14" s="36" t="s">
        <v>78</v>
      </c>
      <c r="C14" s="20">
        <v>54.2</v>
      </c>
      <c r="D14" s="20">
        <v>90.6</v>
      </c>
      <c r="E14" s="20">
        <v>92.6</v>
      </c>
      <c r="F14" s="32">
        <f t="shared" si="0"/>
        <v>102.20750551876378</v>
      </c>
      <c r="G14" s="32">
        <f t="shared" si="1"/>
        <v>2</v>
      </c>
      <c r="H14" s="34">
        <f t="shared" si="2"/>
        <v>170.84870848708485</v>
      </c>
    </row>
    <row r="15" spans="1:8" ht="36" x14ac:dyDescent="0.2">
      <c r="A15" s="36" t="s">
        <v>83</v>
      </c>
      <c r="B15" s="36" t="s">
        <v>82</v>
      </c>
      <c r="C15" s="20"/>
      <c r="D15" s="20"/>
      <c r="E15" s="20">
        <v>-1.3</v>
      </c>
      <c r="F15" s="32" t="e">
        <f t="shared" si="0"/>
        <v>#DIV/0!</v>
      </c>
      <c r="G15" s="32">
        <f t="shared" si="1"/>
        <v>-1.3</v>
      </c>
      <c r="H15" s="34" t="e">
        <f t="shared" si="2"/>
        <v>#DIV/0!</v>
      </c>
    </row>
    <row r="16" spans="1:8" x14ac:dyDescent="0.2">
      <c r="A16" s="11" t="s">
        <v>86</v>
      </c>
      <c r="B16" s="18" t="s">
        <v>85</v>
      </c>
      <c r="C16" s="20"/>
      <c r="D16" s="20"/>
      <c r="E16" s="20">
        <v>1.6</v>
      </c>
      <c r="F16" s="32" t="e">
        <f t="shared" si="0"/>
        <v>#DIV/0!</v>
      </c>
      <c r="G16" s="32">
        <f t="shared" si="1"/>
        <v>1.6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89</v>
      </c>
      <c r="B20" s="18" t="s">
        <v>90</v>
      </c>
      <c r="C20" s="20"/>
      <c r="D20" s="20"/>
      <c r="E20" s="20">
        <v>0.2</v>
      </c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5626.2</v>
      </c>
      <c r="D21" s="20">
        <v>4455.8</v>
      </c>
      <c r="E21" s="20">
        <v>4922.2</v>
      </c>
      <c r="F21" s="32">
        <f t="shared" si="0"/>
        <v>110.46725616050989</v>
      </c>
      <c r="G21" s="32">
        <f t="shared" si="1"/>
        <v>466.39999999999964</v>
      </c>
      <c r="H21" s="34">
        <f t="shared" si="2"/>
        <v>87.487113860154281</v>
      </c>
    </row>
    <row r="22" spans="1:8" ht="24" x14ac:dyDescent="0.2">
      <c r="A22" s="11" t="s">
        <v>43</v>
      </c>
      <c r="B22" s="18" t="s">
        <v>44</v>
      </c>
      <c r="C22" s="20">
        <v>55</v>
      </c>
      <c r="D22" s="20">
        <v>25.9</v>
      </c>
      <c r="E22" s="20">
        <v>21</v>
      </c>
      <c r="F22" s="32">
        <f t="shared" si="0"/>
        <v>81.081081081081081</v>
      </c>
      <c r="G22" s="32">
        <f t="shared" si="1"/>
        <v>-4.8999999999999986</v>
      </c>
      <c r="H22" s="34">
        <f t="shared" si="2"/>
        <v>38.181818181818187</v>
      </c>
    </row>
    <row r="23" spans="1:8" x14ac:dyDescent="0.2">
      <c r="A23" s="11" t="s">
        <v>65</v>
      </c>
      <c r="B23" s="18" t="s">
        <v>66</v>
      </c>
      <c r="C23" s="20">
        <v>9406.7999999999993</v>
      </c>
      <c r="D23" s="20">
        <v>10602.7</v>
      </c>
      <c r="E23" s="20">
        <v>10779.4</v>
      </c>
      <c r="F23" s="32">
        <f>E23/D23*100</f>
        <v>101.66655663180133</v>
      </c>
      <c r="G23" s="32">
        <f>E23-D23</f>
        <v>176.69999999999891</v>
      </c>
      <c r="H23" s="34">
        <f>E23/C23*100</f>
        <v>114.59157205425863</v>
      </c>
    </row>
    <row r="24" spans="1:8" ht="24" x14ac:dyDescent="0.2">
      <c r="A24" s="11" t="s">
        <v>45</v>
      </c>
      <c r="B24" s="18" t="s">
        <v>46</v>
      </c>
      <c r="C24" s="20">
        <v>70</v>
      </c>
      <c r="D24" s="20">
        <v>2599.9</v>
      </c>
      <c r="E24" s="20">
        <v>4119.3999999999996</v>
      </c>
      <c r="F24" s="32">
        <f t="shared" si="0"/>
        <v>158.44455555982921</v>
      </c>
      <c r="G24" s="32">
        <f t="shared" si="1"/>
        <v>1519.4999999999995</v>
      </c>
      <c r="H24" s="34">
        <f t="shared" si="2"/>
        <v>5884.8571428571422</v>
      </c>
    </row>
    <row r="25" spans="1:8" x14ac:dyDescent="0.2">
      <c r="A25" s="11" t="s">
        <v>47</v>
      </c>
      <c r="B25" s="18" t="s">
        <v>48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449.8</v>
      </c>
      <c r="D26" s="20">
        <v>443.6</v>
      </c>
      <c r="E26" s="20">
        <v>278.7</v>
      </c>
      <c r="F26" s="32">
        <f t="shared" si="0"/>
        <v>62.82687105500451</v>
      </c>
      <c r="G26" s="32">
        <f t="shared" si="1"/>
        <v>-164.90000000000003</v>
      </c>
      <c r="H26" s="34">
        <f t="shared" si="2"/>
        <v>61.960871498443751</v>
      </c>
    </row>
    <row r="27" spans="1:8" x14ac:dyDescent="0.2">
      <c r="A27" s="11" t="s">
        <v>49</v>
      </c>
      <c r="B27" s="18" t="s">
        <v>50</v>
      </c>
      <c r="C27" s="20">
        <v>0.6</v>
      </c>
      <c r="D27" s="20"/>
      <c r="E27" s="20">
        <v>57.9</v>
      </c>
      <c r="F27" s="32" t="e">
        <f t="shared" si="0"/>
        <v>#DIV/0!</v>
      </c>
      <c r="G27" s="32">
        <f t="shared" si="1"/>
        <v>57.9</v>
      </c>
      <c r="H27" s="34">
        <f t="shared" si="2"/>
        <v>9650</v>
      </c>
    </row>
    <row r="28" spans="1:8" ht="24" x14ac:dyDescent="0.2">
      <c r="A28" s="11" t="s">
        <v>61</v>
      </c>
      <c r="B28" s="18" t="s">
        <v>62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63</v>
      </c>
      <c r="B29" s="18" t="s">
        <v>64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123373.1</v>
      </c>
      <c r="D30" s="23">
        <f>SUM(D8:D29)</f>
        <v>126077.8</v>
      </c>
      <c r="E30" s="23">
        <f>SUM(E8:E29)</f>
        <v>135062.20000000001</v>
      </c>
      <c r="F30" s="33">
        <f t="shared" si="0"/>
        <v>107.12607612125211</v>
      </c>
      <c r="G30" s="33">
        <f t="shared" si="1"/>
        <v>8984.4000000000087</v>
      </c>
      <c r="H30" s="35">
        <f t="shared" si="2"/>
        <v>109.47459373234523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182424.1</v>
      </c>
      <c r="D31" s="22">
        <f>D32+D33+D34+D35+D36+D37+D38</f>
        <v>325504.79999999993</v>
      </c>
      <c r="E31" s="22">
        <f>E32+E33+E34+E35+E36+E37+E38</f>
        <v>325608.59999999992</v>
      </c>
      <c r="F31" s="33">
        <f t="shared" si="0"/>
        <v>100.03188893067015</v>
      </c>
      <c r="G31" s="33">
        <f t="shared" si="1"/>
        <v>103.79999999998836</v>
      </c>
      <c r="H31" s="35">
        <f t="shared" si="2"/>
        <v>178.48990347218373</v>
      </c>
    </row>
    <row r="32" spans="1:8" x14ac:dyDescent="0.2">
      <c r="A32" s="11"/>
      <c r="B32" s="18" t="s">
        <v>10</v>
      </c>
      <c r="C32" s="20">
        <v>8801.9</v>
      </c>
      <c r="D32" s="20">
        <v>11570.4</v>
      </c>
      <c r="E32" s="20">
        <v>11570.4</v>
      </c>
      <c r="F32" s="32">
        <f t="shared" si="0"/>
        <v>100</v>
      </c>
      <c r="G32" s="32">
        <f t="shared" si="1"/>
        <v>0</v>
      </c>
      <c r="H32" s="34">
        <f t="shared" si="2"/>
        <v>131.45343618991353</v>
      </c>
    </row>
    <row r="33" spans="1:8" x14ac:dyDescent="0.2">
      <c r="A33" s="11"/>
      <c r="B33" s="18" t="s">
        <v>11</v>
      </c>
      <c r="C33" s="20"/>
      <c r="D33" s="20">
        <v>97098.1</v>
      </c>
      <c r="E33" s="20">
        <v>97097.8</v>
      </c>
      <c r="F33" s="32">
        <f t="shared" si="0"/>
        <v>99.999691034119095</v>
      </c>
      <c r="G33" s="32">
        <f t="shared" si="1"/>
        <v>-0.30000000000291038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173115.7</v>
      </c>
      <c r="D34" s="20">
        <v>218063.6</v>
      </c>
      <c r="E34" s="20">
        <v>218063.6</v>
      </c>
      <c r="F34" s="32">
        <f t="shared" si="0"/>
        <v>100</v>
      </c>
      <c r="G34" s="32">
        <f t="shared" si="1"/>
        <v>0</v>
      </c>
      <c r="H34" s="34">
        <f t="shared" si="2"/>
        <v>125.9640806697486</v>
      </c>
    </row>
    <row r="35" spans="1:8" x14ac:dyDescent="0.2">
      <c r="A35" s="11"/>
      <c r="B35" s="18" t="s">
        <v>73</v>
      </c>
      <c r="C35" s="20">
        <v>506.5</v>
      </c>
      <c r="D35" s="20">
        <v>549.6</v>
      </c>
      <c r="E35" s="20">
        <v>559.6</v>
      </c>
      <c r="F35" s="32">
        <f t="shared" si="0"/>
        <v>101.81950509461426</v>
      </c>
      <c r="G35" s="32">
        <f t="shared" si="1"/>
        <v>10</v>
      </c>
      <c r="H35" s="34"/>
    </row>
    <row r="36" spans="1:8" x14ac:dyDescent="0.2">
      <c r="A36" s="11"/>
      <c r="B36" s="18" t="s">
        <v>60</v>
      </c>
      <c r="C36" s="20"/>
      <c r="D36" s="20">
        <v>1502.6</v>
      </c>
      <c r="E36" s="20">
        <v>1606.1</v>
      </c>
      <c r="F36" s="32">
        <f t="shared" si="0"/>
        <v>106.88806069479568</v>
      </c>
      <c r="G36" s="32">
        <f>E36-D36</f>
        <v>103.5</v>
      </c>
      <c r="H36" s="34" t="e">
        <f t="shared" si="2"/>
        <v>#DIV/0!</v>
      </c>
    </row>
    <row r="37" spans="1:8" ht="24" x14ac:dyDescent="0.2">
      <c r="A37" s="11" t="s">
        <v>67</v>
      </c>
      <c r="B37" s="18" t="s">
        <v>68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69</v>
      </c>
      <c r="B38" s="18" t="s">
        <v>70</v>
      </c>
      <c r="C38" s="20"/>
      <c r="D38" s="20">
        <v>-3279.5</v>
      </c>
      <c r="E38" s="20">
        <v>-3288.9</v>
      </c>
      <c r="F38" s="32">
        <f t="shared" si="0"/>
        <v>100.28662905930783</v>
      </c>
      <c r="G38" s="32">
        <f>E38-D38</f>
        <v>-9.4000000000000909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305797.2</v>
      </c>
      <c r="D39" s="23">
        <f>D30+D31</f>
        <v>451582.59999999992</v>
      </c>
      <c r="E39" s="23">
        <f>E30+E31</f>
        <v>460670.79999999993</v>
      </c>
      <c r="F39" s="33">
        <f>E39/D39*100</f>
        <v>102.01252218309563</v>
      </c>
      <c r="G39" s="33">
        <f t="shared" si="1"/>
        <v>9088.2000000000116</v>
      </c>
      <c r="H39" s="35">
        <f t="shared" si="2"/>
        <v>150.64585287242653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31564.7</v>
      </c>
      <c r="D41" s="21">
        <v>32433.7</v>
      </c>
      <c r="E41" s="20">
        <v>31823.5</v>
      </c>
      <c r="F41" s="32">
        <f t="shared" ref="F41:F52" si="3">E41/D41*100</f>
        <v>98.11862353046368</v>
      </c>
      <c r="G41" s="32">
        <f t="shared" ref="G41:G52" si="4">E41-D41</f>
        <v>-610.20000000000073</v>
      </c>
      <c r="H41" s="34">
        <f t="shared" si="2"/>
        <v>100.81990324634798</v>
      </c>
    </row>
    <row r="42" spans="1:8" x14ac:dyDescent="0.2">
      <c r="A42" s="9" t="s">
        <v>51</v>
      </c>
      <c r="B42" s="18" t="s">
        <v>52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220</v>
      </c>
      <c r="D43" s="21">
        <v>120</v>
      </c>
      <c r="E43" s="20">
        <v>119.6</v>
      </c>
      <c r="F43" s="32">
        <f t="shared" si="3"/>
        <v>99.666666666666657</v>
      </c>
      <c r="G43" s="32">
        <f t="shared" si="4"/>
        <v>-0.40000000000000568</v>
      </c>
      <c r="H43" s="34">
        <f t="shared" si="2"/>
        <v>54.36363636363636</v>
      </c>
    </row>
    <row r="44" spans="1:8" x14ac:dyDescent="0.2">
      <c r="A44" s="9" t="s">
        <v>53</v>
      </c>
      <c r="B44" s="18" t="s">
        <v>54</v>
      </c>
      <c r="C44" s="21">
        <v>4088.6</v>
      </c>
      <c r="D44" s="21">
        <v>45638.7</v>
      </c>
      <c r="E44" s="20">
        <v>43585.599999999999</v>
      </c>
      <c r="F44" s="32">
        <f>E44/D44*100</f>
        <v>95.501405605330575</v>
      </c>
      <c r="G44" s="32">
        <f>E44-D44</f>
        <v>-2053.0999999999985</v>
      </c>
      <c r="H44" s="34">
        <f>E44/C44*100</f>
        <v>1066.0274910727387</v>
      </c>
    </row>
    <row r="45" spans="1:8" x14ac:dyDescent="0.2">
      <c r="A45" s="9" t="s">
        <v>76</v>
      </c>
      <c r="B45" s="18" t="s">
        <v>77</v>
      </c>
      <c r="C45" s="21">
        <v>1377.1</v>
      </c>
      <c r="D45" s="21">
        <v>2671.6</v>
      </c>
      <c r="E45" s="20">
        <v>2592.4</v>
      </c>
      <c r="F45" s="32">
        <f>E45/D45*100</f>
        <v>97.035484353945208</v>
      </c>
      <c r="G45" s="32">
        <f>E45-D45</f>
        <v>-79.199999999999818</v>
      </c>
      <c r="H45" s="34">
        <f>E45/C45*100</f>
        <v>188.2506717014015</v>
      </c>
    </row>
    <row r="46" spans="1:8" x14ac:dyDescent="0.2">
      <c r="A46" s="9" t="s">
        <v>29</v>
      </c>
      <c r="B46" s="18" t="s">
        <v>6</v>
      </c>
      <c r="C46" s="21">
        <v>199246</v>
      </c>
      <c r="D46" s="21">
        <v>254965.9</v>
      </c>
      <c r="E46" s="20">
        <v>252595.3</v>
      </c>
      <c r="F46" s="32">
        <f t="shared" si="3"/>
        <v>99.070228607041173</v>
      </c>
      <c r="G46" s="32">
        <f t="shared" si="4"/>
        <v>-2370.6000000000058</v>
      </c>
      <c r="H46" s="34">
        <f t="shared" si="2"/>
        <v>126.7755939893398</v>
      </c>
    </row>
    <row r="47" spans="1:8" x14ac:dyDescent="0.2">
      <c r="A47" s="9" t="s">
        <v>30</v>
      </c>
      <c r="B47" s="18" t="s">
        <v>13</v>
      </c>
      <c r="C47" s="21">
        <v>20889</v>
      </c>
      <c r="D47" s="21">
        <v>76337.7</v>
      </c>
      <c r="E47" s="20">
        <v>64295.1</v>
      </c>
      <c r="F47" s="32">
        <f t="shared" si="3"/>
        <v>84.224570559500748</v>
      </c>
      <c r="G47" s="32">
        <f t="shared" si="4"/>
        <v>-12042.599999999999</v>
      </c>
      <c r="H47" s="34">
        <f t="shared" si="2"/>
        <v>307.79405428694531</v>
      </c>
    </row>
    <row r="48" spans="1:8" x14ac:dyDescent="0.2">
      <c r="A48" s="9" t="s">
        <v>31</v>
      </c>
      <c r="B48" s="18" t="s">
        <v>8</v>
      </c>
      <c r="C48" s="21">
        <v>161.80000000000001</v>
      </c>
      <c r="D48" s="21">
        <v>161.80000000000001</v>
      </c>
      <c r="E48" s="20">
        <v>159.6</v>
      </c>
      <c r="F48" s="32">
        <f t="shared" si="3"/>
        <v>98.640296662546348</v>
      </c>
      <c r="G48" s="32">
        <f t="shared" si="4"/>
        <v>-2.2000000000000171</v>
      </c>
      <c r="H48" s="34">
        <f t="shared" si="2"/>
        <v>98.640296662546348</v>
      </c>
    </row>
    <row r="49" spans="1:8" x14ac:dyDescent="0.2">
      <c r="A49" s="9" t="s">
        <v>32</v>
      </c>
      <c r="B49" s="18" t="s">
        <v>28</v>
      </c>
      <c r="C49" s="20">
        <v>36954.699999999997</v>
      </c>
      <c r="D49" s="20">
        <v>37574.400000000001</v>
      </c>
      <c r="E49" s="20">
        <v>36585.599999999999</v>
      </c>
      <c r="F49" s="32">
        <f t="shared" si="3"/>
        <v>97.368421052631575</v>
      </c>
      <c r="G49" s="32">
        <f t="shared" si="4"/>
        <v>-988.80000000000291</v>
      </c>
      <c r="H49" s="34">
        <f t="shared" si="2"/>
        <v>99.001209589037401</v>
      </c>
    </row>
    <row r="50" spans="1:8" x14ac:dyDescent="0.2">
      <c r="A50" s="9" t="s">
        <v>55</v>
      </c>
      <c r="B50" s="18" t="s">
        <v>71</v>
      </c>
      <c r="C50" s="20">
        <v>4277.3999999999996</v>
      </c>
      <c r="D50" s="20">
        <v>5511.6</v>
      </c>
      <c r="E50" s="20">
        <v>5511.6</v>
      </c>
      <c r="F50" s="32">
        <f t="shared" si="3"/>
        <v>100</v>
      </c>
      <c r="G50" s="32">
        <f t="shared" si="4"/>
        <v>0</v>
      </c>
      <c r="H50" s="34">
        <f t="shared" si="2"/>
        <v>128.85397671482679</v>
      </c>
    </row>
    <row r="51" spans="1:8" x14ac:dyDescent="0.2">
      <c r="A51" s="9" t="s">
        <v>72</v>
      </c>
      <c r="B51" s="18" t="s">
        <v>56</v>
      </c>
      <c r="C51" s="20">
        <v>7517.9</v>
      </c>
      <c r="D51" s="20">
        <v>7517.9</v>
      </c>
      <c r="E51" s="20">
        <v>7517.9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306297.2</v>
      </c>
      <c r="D52" s="22">
        <f>SUM(D41:D51)</f>
        <v>462933.30000000005</v>
      </c>
      <c r="E52" s="22">
        <f>SUM(E41:E51)</f>
        <v>444786.1999999999</v>
      </c>
      <c r="F52" s="33">
        <f t="shared" si="3"/>
        <v>96.079975236173297</v>
      </c>
      <c r="G52" s="33">
        <f t="shared" si="4"/>
        <v>-18147.100000000151</v>
      </c>
      <c r="H52" s="35">
        <f t="shared" si="2"/>
        <v>145.21392947764454</v>
      </c>
    </row>
    <row r="53" spans="1:8" x14ac:dyDescent="0.2">
      <c r="A53" s="10">
        <v>7900</v>
      </c>
      <c r="B53" s="19" t="s">
        <v>41</v>
      </c>
      <c r="C53" s="20">
        <f>C39-C52</f>
        <v>-500</v>
      </c>
      <c r="D53" s="20">
        <f>D39-D52</f>
        <v>-11350.700000000128</v>
      </c>
      <c r="E53" s="20">
        <f>E39-E52</f>
        <v>15884.600000000035</v>
      </c>
      <c r="F53" s="32">
        <f>E53/D53*100</f>
        <v>-139.94379201282615</v>
      </c>
      <c r="G53" s="32">
        <f>E53-D53</f>
        <v>27235.300000000163</v>
      </c>
      <c r="H53" s="34">
        <f>E53/C53*100</f>
        <v>-3176.9200000000069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2018-10-15T06:17:17Z</cp:lastPrinted>
  <dcterms:created xsi:type="dcterms:W3CDTF">2003-09-26T11:31:27Z</dcterms:created>
  <dcterms:modified xsi:type="dcterms:W3CDTF">2019-03-25T07:07:02Z</dcterms:modified>
</cp:coreProperties>
</file>