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<sst xmlns="http://schemas.openxmlformats.org/spreadsheetml/2006/main" count="97" uniqueCount="97">
  <si>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</si>
  <si>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</si>
  <si>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</si>
  <si>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</si>
  <si>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</si>
  <si>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</si>
  <si>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</si>
  <si>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</si>
  <si>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</si>
  <si>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</si>
  <si>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</si>
  <si>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</si>
  <si>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</si>
  <si>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</si>
  <si>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</si>
  <si>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</si>
  <si>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</si>
  <si>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</si>
  <si>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</si>
  <si>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</si>
  <si>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000 1 05 02000 01 0000 110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</si>
  <si>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</si>
  <si>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</si>
  <si>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</si>
  <si>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</si>
  <si>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</si>
  <si>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</si>
  <si>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</si>
  <si>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</si>
  <si>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</si>
  <si>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</si>
  <si>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</si>
  <si>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</si>
  <si>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</si>
  <si>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</si>
  <si>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</si>
  <si>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</si>
  <si>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</si>
  <si>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</si>
  <si>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</si>
  <si>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</si>
  <si>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</si>
  <si>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</si>
  <si>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</si>
  <si>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</si>
  <si>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Платежи за польхование природными ресурсами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</si>
  <si>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</si>
  <si>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</si>
  <si>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</si>
  <si>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</si>
  <si>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</si>
  <si>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</si>
  <si>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</si>
  <si>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</si>
  <si>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</si>
  <si>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</si>
  <si>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</si>
  <si>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</si>
  <si>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</si>
  <si>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</si>
  <si>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</si>
  <si>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</si>
  <si>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</si>
  <si>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</si>
  <si>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</si>
  <si>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</si>
  <si>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</si>
  <si>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</si>
  <si>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</si>
  <si>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</si>
  <si>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</si>
  <si>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</si>
  <si>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</si>
  <si>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</si>
  <si>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</si>
  <si>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</si>
  <si>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</si>
  <si>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</si>
  <si>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</si>
  <si>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</si>
  <si>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</si>
  <si>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</si>
  <si>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</si>
  <si>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</si>
  <si>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</si>
  <si>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</si>
  <si>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</si>
  <si>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</si>
  <si>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Бюджет района 2017 год</t>
  </si>
  <si>
    <t>2017год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</si>
  <si>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</si>
  <si>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</si>
  <si>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</si>
  <si>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</si>
  <si>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по исполнению бюджета муниципального района "Курчатовский район" за  2017 год</t>
  </si>
  <si>
    <t>уточненный бюджет за   2017 г.</t>
  </si>
  <si>
    <t>кассовое исполнение за  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</si>
</sst>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33" zoomScaleNormal="100" zoomScaleSheetLayoutView="100" workbookViewId="0">
      <selection activeCell="D50" sqref="D50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85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88</v>
      </c>
      <c r="D4" s="45" t="s">
        <v>89</v>
      </c>
      <c r="E4" s="46"/>
      <c r="F4" s="47"/>
      <c r="G4" s="24"/>
      <c r="H4" s="41" t="s">
        <v>60</v>
      </c>
    </row>
    <row r="5" spans="1:8" ht="36" x14ac:dyDescent="0.2">
      <c r="A5" s="44"/>
      <c r="B5" s="44"/>
      <c r="C5" s="44"/>
      <c r="D5" s="13" t="s">
        <v>95</v>
      </c>
      <c r="E5" s="14" t="s">
        <v>96</v>
      </c>
      <c r="F5" s="15" t="s">
        <v>58</v>
      </c>
      <c r="G5" s="15" t="s">
        <v>59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34</v>
      </c>
      <c r="C8" s="20">
        <v>99106.4</v>
      </c>
      <c r="D8" s="20">
        <v>95825.5</v>
      </c>
      <c r="E8" s="20">
        <v>94645.5</v>
      </c>
      <c r="F8" s="32">
        <f t="shared" ref="F8:F38" si="0">E8/D8*100</f>
        <v>98.768594998199859</v>
      </c>
      <c r="G8" s="32">
        <f>E8-D8</f>
        <v>-1180</v>
      </c>
      <c r="H8" s="34">
        <f>E8/C8*100</f>
        <v>95.498877973571837</v>
      </c>
    </row>
    <row r="9" spans="1:8" ht="24" x14ac:dyDescent="0.2">
      <c r="A9" s="11" t="s">
        <v>20</v>
      </c>
      <c r="B9" s="18" t="s">
        <v>2</v>
      </c>
      <c r="C9" s="20">
        <v>3889.7</v>
      </c>
      <c r="D9" s="20">
        <v>3467.2</v>
      </c>
      <c r="E9" s="20">
        <v>3337.9</v>
      </c>
      <c r="F9" s="32">
        <f t="shared" si="0"/>
        <v>96.27076603599447</v>
      </c>
      <c r="G9" s="32">
        <f t="shared" ref="G9:G39" si="1">E9-D9</f>
        <v>-129.29999999999973</v>
      </c>
      <c r="H9" s="34">
        <f t="shared" ref="H9:H52" si="2">E9/C9*100</f>
        <v>85.813815975525102</v>
      </c>
    </row>
    <row r="10" spans="1:8" x14ac:dyDescent="0.2">
      <c r="A10" s="11" t="s">
        <v>36</v>
      </c>
      <c r="B10" s="18" t="s">
        <v>35</v>
      </c>
      <c r="C10" s="20">
        <v>23.6</v>
      </c>
      <c r="D10" s="20">
        <v>17.3</v>
      </c>
      <c r="E10" s="20">
        <v>17.3</v>
      </c>
      <c r="F10" s="32">
        <f t="shared" si="0"/>
        <v>100</v>
      </c>
      <c r="G10" s="32">
        <f t="shared" si="1"/>
        <v>0</v>
      </c>
      <c r="H10" s="34">
        <f t="shared" si="2"/>
        <v>73.305084745762699</v>
      </c>
    </row>
    <row r="11" spans="1:8" ht="36" x14ac:dyDescent="0.2">
      <c r="A11" s="11" t="s">
        <v>90</v>
      </c>
      <c r="B11" s="18" t="s">
        <v>91</v>
      </c>
      <c r="C11" s="20"/>
      <c r="D11" s="20">
        <v>2.8</v>
      </c>
      <c r="E11" s="20">
        <v>2.8</v>
      </c>
      <c r="F11" s="32"/>
      <c r="G11" s="32"/>
      <c r="H11" s="34"/>
    </row>
    <row r="12" spans="1:8" x14ac:dyDescent="0.2">
      <c r="A12" s="11" t="s">
        <v>75</v>
      </c>
      <c r="B12" s="18" t="s">
        <v>76</v>
      </c>
      <c r="C12" s="20">
        <v>3269.7</v>
      </c>
      <c r="D12" s="20">
        <v>3455.4</v>
      </c>
      <c r="E12" s="20">
        <v>3512.3</v>
      </c>
      <c r="F12" s="32">
        <f t="shared" si="0"/>
        <v>101.64669792209295</v>
      </c>
      <c r="G12" s="32">
        <f t="shared" si="1"/>
        <v>56.900000000000091</v>
      </c>
      <c r="H12" s="34">
        <f t="shared" si="2"/>
        <v>107.41964094565253</v>
      </c>
    </row>
    <row r="13" spans="1:8" ht="48" x14ac:dyDescent="0.2">
      <c r="A13" s="36" t="s">
        <v>81</v>
      </c>
      <c r="B13" s="36" t="s">
        <v>80</v>
      </c>
      <c r="C13" s="20">
        <v>45.1</v>
      </c>
      <c r="D13" s="20">
        <v>55.4</v>
      </c>
      <c r="E13" s="20">
        <v>58.5</v>
      </c>
      <c r="F13" s="32">
        <f t="shared" si="0"/>
        <v>105.59566787003611</v>
      </c>
      <c r="G13" s="32">
        <f t="shared" si="1"/>
        <v>3.1000000000000014</v>
      </c>
      <c r="H13" s="34">
        <f t="shared" si="2"/>
        <v>129.71175166297118</v>
      </c>
    </row>
    <row r="14" spans="1:8" ht="60" x14ac:dyDescent="0.2">
      <c r="A14" s="36" t="s">
        <v>82</v>
      </c>
      <c r="B14" s="36" t="s">
        <v>79</v>
      </c>
      <c r="C14" s="20">
        <v>64.900000000000006</v>
      </c>
      <c r="D14" s="20">
        <v>38.299999999999997</v>
      </c>
      <c r="E14" s="20">
        <v>38.799999999999997</v>
      </c>
      <c r="F14" s="32">
        <f t="shared" si="0"/>
        <v>101.30548302872062</v>
      </c>
      <c r="G14" s="32">
        <f t="shared" si="1"/>
        <v>0.5</v>
      </c>
      <c r="H14" s="34">
        <f t="shared" si="2"/>
        <v>59.784283513097058</v>
      </c>
    </row>
    <row r="15" spans="1:8" ht="36" x14ac:dyDescent="0.2">
      <c r="A15" s="36" t="s">
        <v>84</v>
      </c>
      <c r="B15" s="36" t="s">
        <v>83</v>
      </c>
      <c r="C15" s="20"/>
      <c r="D15" s="20">
        <v>16.399999999999999</v>
      </c>
      <c r="E15" s="20">
        <v>16.399999999999999</v>
      </c>
      <c r="F15" s="32">
        <f t="shared" si="0"/>
        <v>100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87</v>
      </c>
      <c r="B16" s="18" t="s">
        <v>86</v>
      </c>
      <c r="C16" s="20"/>
      <c r="D16" s="20"/>
      <c r="E16" s="20">
        <v>-9.6</v>
      </c>
      <c r="F16" s="32" t="e">
        <f t="shared" si="0"/>
        <v>#DIV/0!</v>
      </c>
      <c r="G16" s="32">
        <f t="shared" si="1"/>
        <v>-9.6</v>
      </c>
      <c r="H16" s="34" t="e">
        <f t="shared" si="2"/>
        <v>#DIV/0!</v>
      </c>
    </row>
    <row r="17" spans="1:8" ht="28.5" hidden="1" customHeight="1" x14ac:dyDescent="0.2">
      <c r="A17" s="11" t="s">
        <v>40</v>
      </c>
      <c r="B17" s="18" t="s">
        <v>37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41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39</v>
      </c>
      <c r="B19" s="18" t="s">
        <v>38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92</v>
      </c>
      <c r="B20" s="18" t="s">
        <v>93</v>
      </c>
      <c r="C20" s="20"/>
      <c r="D20" s="20">
        <v>0.3</v>
      </c>
      <c r="E20" s="20">
        <v>0.3</v>
      </c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6060.3</v>
      </c>
      <c r="D21" s="20">
        <v>5419.5</v>
      </c>
      <c r="E21" s="20">
        <v>5746.8</v>
      </c>
      <c r="F21" s="32">
        <f t="shared" si="0"/>
        <v>106.03930251868255</v>
      </c>
      <c r="G21" s="32">
        <f t="shared" si="1"/>
        <v>327.30000000000018</v>
      </c>
      <c r="H21" s="34">
        <f t="shared" si="2"/>
        <v>94.82698876293253</v>
      </c>
    </row>
    <row r="22" spans="1:8" ht="24" x14ac:dyDescent="0.2">
      <c r="A22" s="11" t="s">
        <v>44</v>
      </c>
      <c r="B22" s="18" t="s">
        <v>45</v>
      </c>
      <c r="C22" s="20">
        <v>443.8</v>
      </c>
      <c r="D22" s="20">
        <v>339.1</v>
      </c>
      <c r="E22" s="20">
        <v>339.1</v>
      </c>
      <c r="F22" s="32">
        <f t="shared" si="0"/>
        <v>100</v>
      </c>
      <c r="G22" s="32">
        <f t="shared" si="1"/>
        <v>0</v>
      </c>
      <c r="H22" s="34">
        <f t="shared" si="2"/>
        <v>76.408292023433987</v>
      </c>
    </row>
    <row r="23" spans="1:8" x14ac:dyDescent="0.2">
      <c r="A23" s="11" t="s">
        <v>66</v>
      </c>
      <c r="B23" s="18" t="s">
        <v>67</v>
      </c>
      <c r="C23" s="20">
        <v>11851.1</v>
      </c>
      <c r="D23" s="20">
        <v>9455</v>
      </c>
      <c r="E23" s="20">
        <v>10348</v>
      </c>
      <c r="F23" s="32">
        <f>E23/D23*100</f>
        <v>109.44473823373878</v>
      </c>
      <c r="G23" s="32">
        <f>E23-D23</f>
        <v>893</v>
      </c>
      <c r="H23" s="34">
        <f>E23/C23*100</f>
        <v>87.316789158812256</v>
      </c>
    </row>
    <row r="24" spans="1:8" ht="24" x14ac:dyDescent="0.2">
      <c r="A24" s="11" t="s">
        <v>46</v>
      </c>
      <c r="B24" s="18" t="s">
        <v>47</v>
      </c>
      <c r="C24" s="20">
        <v>70</v>
      </c>
      <c r="D24" s="20">
        <v>1091.5999999999999</v>
      </c>
      <c r="E24" s="20">
        <v>1290.0999999999999</v>
      </c>
      <c r="F24" s="32">
        <f t="shared" si="0"/>
        <v>118.18431659948698</v>
      </c>
      <c r="G24" s="32">
        <f t="shared" si="1"/>
        <v>198.5</v>
      </c>
      <c r="H24" s="34">
        <f t="shared" si="2"/>
        <v>1843</v>
      </c>
    </row>
    <row r="25" spans="1:8" x14ac:dyDescent="0.2">
      <c r="A25" s="11" t="s">
        <v>48</v>
      </c>
      <c r="B25" s="18" t="s">
        <v>49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625</v>
      </c>
      <c r="D26" s="20">
        <v>380.8</v>
      </c>
      <c r="E26" s="20">
        <v>366.7</v>
      </c>
      <c r="F26" s="32">
        <f t="shared" si="0"/>
        <v>96.297268907563023</v>
      </c>
      <c r="G26" s="32">
        <f t="shared" si="1"/>
        <v>-14.100000000000023</v>
      </c>
      <c r="H26" s="34">
        <f t="shared" si="2"/>
        <v>58.672000000000004</v>
      </c>
    </row>
    <row r="27" spans="1:8" x14ac:dyDescent="0.2">
      <c r="A27" s="11" t="s">
        <v>50</v>
      </c>
      <c r="B27" s="18" t="s">
        <v>51</v>
      </c>
      <c r="C27" s="20"/>
      <c r="D27" s="20">
        <v>0.6</v>
      </c>
      <c r="E27" s="20">
        <v>-32.6</v>
      </c>
      <c r="F27" s="32">
        <f t="shared" si="0"/>
        <v>-5433.3333333333339</v>
      </c>
      <c r="G27" s="32">
        <f t="shared" si="1"/>
        <v>-33.200000000000003</v>
      </c>
      <c r="H27" s="34" t="e">
        <f t="shared" si="2"/>
        <v>#DIV/0!</v>
      </c>
    </row>
    <row r="28" spans="1:8" ht="24" x14ac:dyDescent="0.2">
      <c r="A28" s="11" t="s">
        <v>62</v>
      </c>
      <c r="B28" s="18" t="s">
        <v>63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64</v>
      </c>
      <c r="B29" s="18" t="s">
        <v>65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21</v>
      </c>
      <c r="B30" s="19" t="s">
        <v>3</v>
      </c>
      <c r="C30" s="23">
        <f>SUM(C8:C27)</f>
        <v>125449.60000000001</v>
      </c>
      <c r="D30" s="23">
        <f>SUM(D8:D29)</f>
        <v>119565.20000000001</v>
      </c>
      <c r="E30" s="23">
        <f>SUM(E8:E29)</f>
        <v>119678.3</v>
      </c>
      <c r="F30" s="33">
        <f t="shared" si="0"/>
        <v>100.09459274103168</v>
      </c>
      <c r="G30" s="33">
        <f t="shared" si="1"/>
        <v>113.09999999999127</v>
      </c>
      <c r="H30" s="35">
        <f t="shared" si="2"/>
        <v>95.399507053031655</v>
      </c>
    </row>
    <row r="31" spans="1:8" s="31" customFormat="1" x14ac:dyDescent="0.2">
      <c r="A31" s="12" t="s">
        <v>22</v>
      </c>
      <c r="B31" s="19" t="s">
        <v>9</v>
      </c>
      <c r="C31" s="22">
        <f>C32+C33+C34+C35+C36+C37+C38</f>
        <v>174468.59999999998</v>
      </c>
      <c r="D31" s="22">
        <f>D32+D33+D34+D35+D36+D37+D38</f>
        <v>224377.30000000002</v>
      </c>
      <c r="E31" s="22">
        <f>E32+E33+E34+E35+E36+E37+E38</f>
        <v>224434.4</v>
      </c>
      <c r="F31" s="33">
        <f t="shared" si="0"/>
        <v>100.02544820710473</v>
      </c>
      <c r="G31" s="33">
        <f t="shared" si="1"/>
        <v>57.099999999976717</v>
      </c>
      <c r="H31" s="35">
        <f t="shared" si="2"/>
        <v>128.63884962680964</v>
      </c>
    </row>
    <row r="32" spans="1:8" x14ac:dyDescent="0.2">
      <c r="A32" s="11"/>
      <c r="B32" s="18" t="s">
        <v>10</v>
      </c>
      <c r="C32" s="20">
        <v>5332.8</v>
      </c>
      <c r="D32" s="20">
        <v>6164.2</v>
      </c>
      <c r="E32" s="20">
        <v>6164.2</v>
      </c>
      <c r="F32" s="32">
        <f t="shared" si="0"/>
        <v>100</v>
      </c>
      <c r="G32" s="32">
        <f t="shared" si="1"/>
        <v>0</v>
      </c>
      <c r="H32" s="34">
        <f t="shared" si="2"/>
        <v>115.59030903090309</v>
      </c>
    </row>
    <row r="33" spans="1:8" x14ac:dyDescent="0.2">
      <c r="A33" s="11"/>
      <c r="B33" s="18" t="s">
        <v>11</v>
      </c>
      <c r="C33" s="20"/>
      <c r="D33" s="20">
        <v>9567.2999999999993</v>
      </c>
      <c r="E33" s="20">
        <v>9548.6</v>
      </c>
      <c r="F33" s="32">
        <f t="shared" si="0"/>
        <v>99.804542556416138</v>
      </c>
      <c r="G33" s="32">
        <f t="shared" si="1"/>
        <v>-18.699999999998909</v>
      </c>
      <c r="H33" s="34" t="e">
        <f t="shared" si="2"/>
        <v>#DIV/0!</v>
      </c>
    </row>
    <row r="34" spans="1:8" x14ac:dyDescent="0.2">
      <c r="A34" s="11"/>
      <c r="B34" s="18" t="s">
        <v>23</v>
      </c>
      <c r="C34" s="20">
        <v>168830.8</v>
      </c>
      <c r="D34" s="20">
        <v>205049.60000000001</v>
      </c>
      <c r="E34" s="20">
        <v>205087.2</v>
      </c>
      <c r="F34" s="32">
        <f t="shared" si="0"/>
        <v>100.01833702674865</v>
      </c>
      <c r="G34" s="32">
        <f t="shared" si="1"/>
        <v>37.600000000005821</v>
      </c>
      <c r="H34" s="34">
        <f t="shared" si="2"/>
        <v>121.47499152998151</v>
      </c>
    </row>
    <row r="35" spans="1:8" x14ac:dyDescent="0.2">
      <c r="A35" s="11"/>
      <c r="B35" s="18" t="s">
        <v>74</v>
      </c>
      <c r="C35" s="20">
        <v>305</v>
      </c>
      <c r="D35" s="20">
        <v>1218.5999999999999</v>
      </c>
      <c r="E35" s="20">
        <v>1218.5999999999999</v>
      </c>
      <c r="F35" s="32">
        <f t="shared" si="0"/>
        <v>100</v>
      </c>
      <c r="G35" s="32">
        <f t="shared" si="1"/>
        <v>0</v>
      </c>
      <c r="H35" s="34"/>
    </row>
    <row r="36" spans="1:8" x14ac:dyDescent="0.2">
      <c r="A36" s="11"/>
      <c r="B36" s="18" t="s">
        <v>61</v>
      </c>
      <c r="C36" s="20"/>
      <c r="D36" s="20">
        <v>2877.6</v>
      </c>
      <c r="E36" s="20">
        <v>2915.8</v>
      </c>
      <c r="F36" s="32">
        <f t="shared" si="0"/>
        <v>101.32749513483459</v>
      </c>
      <c r="G36" s="32">
        <f>E36-D36</f>
        <v>38.200000000000273</v>
      </c>
      <c r="H36" s="34" t="e">
        <f t="shared" si="2"/>
        <v>#DIV/0!</v>
      </c>
    </row>
    <row r="37" spans="1:8" ht="24" x14ac:dyDescent="0.2">
      <c r="A37" s="11" t="s">
        <v>68</v>
      </c>
      <c r="B37" s="18" t="s">
        <v>69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70</v>
      </c>
      <c r="B38" s="18" t="s">
        <v>71</v>
      </c>
      <c r="C38" s="20"/>
      <c r="D38" s="20">
        <v>-500</v>
      </c>
      <c r="E38" s="20">
        <v>-500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24</v>
      </c>
      <c r="B39" s="19" t="s">
        <v>4</v>
      </c>
      <c r="C39" s="23">
        <f>C30+C31</f>
        <v>299918.19999999995</v>
      </c>
      <c r="D39" s="23">
        <f>D30+D31</f>
        <v>343942.5</v>
      </c>
      <c r="E39" s="23">
        <f>E30+E31</f>
        <v>344112.7</v>
      </c>
      <c r="F39" s="33">
        <f>E39/D39*100</f>
        <v>100.04948501566395</v>
      </c>
      <c r="G39" s="33">
        <f t="shared" si="1"/>
        <v>170.20000000001164</v>
      </c>
      <c r="H39" s="35">
        <f t="shared" si="2"/>
        <v>114.73551788454321</v>
      </c>
    </row>
    <row r="40" spans="1:8" x14ac:dyDescent="0.2">
      <c r="A40" s="11"/>
      <c r="B40" s="48" t="s">
        <v>25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28</v>
      </c>
      <c r="C41" s="21">
        <v>31199.200000000001</v>
      </c>
      <c r="D41" s="21">
        <v>29137.599999999999</v>
      </c>
      <c r="E41" s="20">
        <v>28148.400000000001</v>
      </c>
      <c r="F41" s="32">
        <f t="shared" ref="F41:F52" si="3">E41/D41*100</f>
        <v>96.605073856460393</v>
      </c>
      <c r="G41" s="32">
        <f t="shared" ref="G41:G52" si="4">E41-D41</f>
        <v>-989.19999999999709</v>
      </c>
      <c r="H41" s="34">
        <f t="shared" si="2"/>
        <v>90.221544142157498</v>
      </c>
    </row>
    <row r="42" spans="1:8" x14ac:dyDescent="0.2">
      <c r="A42" s="9" t="s">
        <v>52</v>
      </c>
      <c r="B42" s="18" t="s">
        <v>53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26</v>
      </c>
      <c r="B43" s="18" t="s">
        <v>27</v>
      </c>
      <c r="C43" s="21">
        <v>220</v>
      </c>
      <c r="D43" s="21">
        <v>100</v>
      </c>
      <c r="E43" s="20">
        <v>100</v>
      </c>
      <c r="F43" s="32">
        <f t="shared" si="3"/>
        <v>100</v>
      </c>
      <c r="G43" s="32">
        <f t="shared" si="4"/>
        <v>0</v>
      </c>
      <c r="H43" s="34">
        <f t="shared" si="2"/>
        <v>45.454545454545453</v>
      </c>
    </row>
    <row r="44" spans="1:8" x14ac:dyDescent="0.2">
      <c r="A44" s="9" t="s">
        <v>54</v>
      </c>
      <c r="B44" s="18" t="s">
        <v>55</v>
      </c>
      <c r="C44" s="21">
        <v>10970.8</v>
      </c>
      <c r="D44" s="21">
        <v>11770.3</v>
      </c>
      <c r="E44" s="20">
        <v>9852.1</v>
      </c>
      <c r="F44" s="32">
        <f>E44/D44*100</f>
        <v>83.703049200105369</v>
      </c>
      <c r="G44" s="32">
        <f>E44-D44</f>
        <v>-1918.1999999999989</v>
      </c>
      <c r="H44" s="34">
        <f>E44/C44*100</f>
        <v>89.802931417945828</v>
      </c>
    </row>
    <row r="45" spans="1:8" x14ac:dyDescent="0.2">
      <c r="A45" s="9" t="s">
        <v>77</v>
      </c>
      <c r="B45" s="18" t="s">
        <v>78</v>
      </c>
      <c r="C45" s="21">
        <v>1900</v>
      </c>
      <c r="D45" s="21">
        <v>6313</v>
      </c>
      <c r="E45" s="20">
        <v>6308.5</v>
      </c>
      <c r="F45" s="32">
        <f>E45/D45*100</f>
        <v>99.92871851734516</v>
      </c>
      <c r="G45" s="32">
        <f>E45-D45</f>
        <v>-4.5</v>
      </c>
      <c r="H45" s="34">
        <f>E45/C45*100</f>
        <v>332.0263157894737</v>
      </c>
    </row>
    <row r="46" spans="1:8" x14ac:dyDescent="0.2">
      <c r="A46" s="9" t="s">
        <v>30</v>
      </c>
      <c r="B46" s="18" t="s">
        <v>6</v>
      </c>
      <c r="C46" s="21">
        <v>205336.2</v>
      </c>
      <c r="D46" s="21">
        <v>240824.9</v>
      </c>
      <c r="E46" s="20">
        <v>237692.2</v>
      </c>
      <c r="F46" s="32">
        <f t="shared" si="3"/>
        <v>98.69917936226696</v>
      </c>
      <c r="G46" s="32">
        <f t="shared" si="4"/>
        <v>-3132.6999999999825</v>
      </c>
      <c r="H46" s="34">
        <f t="shared" si="2"/>
        <v>115.75757221571257</v>
      </c>
    </row>
    <row r="47" spans="1:8" x14ac:dyDescent="0.2">
      <c r="A47" s="9" t="s">
        <v>31</v>
      </c>
      <c r="B47" s="18" t="s">
        <v>13</v>
      </c>
      <c r="C47" s="21">
        <v>16466.3</v>
      </c>
      <c r="D47" s="21">
        <v>16928.400000000001</v>
      </c>
      <c r="E47" s="20">
        <v>16511.400000000001</v>
      </c>
      <c r="F47" s="32">
        <f t="shared" si="3"/>
        <v>97.536683915786497</v>
      </c>
      <c r="G47" s="32">
        <f t="shared" si="4"/>
        <v>-417</v>
      </c>
      <c r="H47" s="34">
        <f t="shared" si="2"/>
        <v>100.2738927385023</v>
      </c>
    </row>
    <row r="48" spans="1:8" x14ac:dyDescent="0.2">
      <c r="A48" s="9" t="s">
        <v>32</v>
      </c>
      <c r="B48" s="18" t="s">
        <v>8</v>
      </c>
      <c r="C48" s="21">
        <v>73.2</v>
      </c>
      <c r="D48" s="21">
        <v>73.2</v>
      </c>
      <c r="E48" s="20">
        <v>72.900000000000006</v>
      </c>
      <c r="F48" s="32">
        <f t="shared" si="3"/>
        <v>99.590163934426229</v>
      </c>
      <c r="G48" s="32">
        <f t="shared" si="4"/>
        <v>-0.29999999999999716</v>
      </c>
      <c r="H48" s="34">
        <f t="shared" si="2"/>
        <v>99.590163934426229</v>
      </c>
    </row>
    <row r="49" spans="1:8" x14ac:dyDescent="0.2">
      <c r="A49" s="9" t="s">
        <v>33</v>
      </c>
      <c r="B49" s="18" t="s">
        <v>29</v>
      </c>
      <c r="C49" s="20">
        <v>33563.1</v>
      </c>
      <c r="D49" s="20">
        <v>37114.9</v>
      </c>
      <c r="E49" s="20">
        <v>34780.400000000001</v>
      </c>
      <c r="F49" s="32">
        <f t="shared" si="3"/>
        <v>93.710073312874343</v>
      </c>
      <c r="G49" s="32">
        <f t="shared" si="4"/>
        <v>-2334.5</v>
      </c>
      <c r="H49" s="34">
        <f t="shared" si="2"/>
        <v>103.62689977981772</v>
      </c>
    </row>
    <row r="50" spans="1:8" x14ac:dyDescent="0.2">
      <c r="A50" s="9" t="s">
        <v>56</v>
      </c>
      <c r="B50" s="18" t="s">
        <v>72</v>
      </c>
      <c r="C50" s="20">
        <v>246</v>
      </c>
      <c r="D50" s="20">
        <v>3474.4</v>
      </c>
      <c r="E50" s="20">
        <v>3378.7</v>
      </c>
      <c r="F50" s="32">
        <f t="shared" si="3"/>
        <v>97.245567580013798</v>
      </c>
      <c r="G50" s="32">
        <f t="shared" si="4"/>
        <v>-95.700000000000273</v>
      </c>
      <c r="H50" s="34">
        <f t="shared" si="2"/>
        <v>1373.4552845528456</v>
      </c>
    </row>
    <row r="51" spans="1:8" x14ac:dyDescent="0.2">
      <c r="A51" s="9" t="s">
        <v>73</v>
      </c>
      <c r="B51" s="18" t="s">
        <v>57</v>
      </c>
      <c r="C51" s="20">
        <v>9415</v>
      </c>
      <c r="D51" s="20">
        <v>8168.9</v>
      </c>
      <c r="E51" s="20">
        <v>8168.9</v>
      </c>
      <c r="F51" s="32">
        <f>E51/D51*100</f>
        <v>100</v>
      </c>
      <c r="G51" s="32">
        <f>E51-D51</f>
        <v>0</v>
      </c>
      <c r="H51" s="34">
        <f>E51/C51*100</f>
        <v>86.764737121614445</v>
      </c>
    </row>
    <row r="52" spans="1:8" x14ac:dyDescent="0.2">
      <c r="A52" s="10">
        <v>9800</v>
      </c>
      <c r="B52" s="19" t="s">
        <v>43</v>
      </c>
      <c r="C52" s="22">
        <f>SUM(C41:C51)</f>
        <v>309389.8</v>
      </c>
      <c r="D52" s="22">
        <f>SUM(D41:D51)</f>
        <v>353905.60000000009</v>
      </c>
      <c r="E52" s="22">
        <f>SUM(E41:E51)</f>
        <v>345013.50000000012</v>
      </c>
      <c r="F52" s="33">
        <f t="shared" si="3"/>
        <v>97.487437327920219</v>
      </c>
      <c r="G52" s="33">
        <f t="shared" si="4"/>
        <v>-8892.0999999999767</v>
      </c>
      <c r="H52" s="35">
        <f t="shared" si="2"/>
        <v>111.51418049334534</v>
      </c>
    </row>
    <row r="53" spans="1:8" x14ac:dyDescent="0.2">
      <c r="A53" s="10">
        <v>7900</v>
      </c>
      <c r="B53" s="19" t="s">
        <v>42</v>
      </c>
      <c r="C53" s="20">
        <f>C39-C52</f>
        <v>-9471.6000000000349</v>
      </c>
      <c r="D53" s="20">
        <f>D39-D52</f>
        <v>-9963.1000000000931</v>
      </c>
      <c r="E53" s="20">
        <f>E39-E52</f>
        <v>-900.80000000010477</v>
      </c>
      <c r="F53" s="32">
        <f>E53/D53*100</f>
        <v>9.0413626280986481</v>
      </c>
      <c r="G53" s="32">
        <f>E53-D53</f>
        <v>9062.2999999999884</v>
      </c>
      <c r="H53" s="34">
        <f>E53/C53*100</f>
        <v>9.5105367625332722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2018-01-22T11:29:50Z</cp:lastPrinted>
  <dcterms:created xsi:type="dcterms:W3CDTF">2003-09-26T11:31:27Z</dcterms:created>
  <dcterms:modified xsi:type="dcterms:W3CDTF">2018-01-22T11:30:06Z</dcterms:modified>
</cp:coreProperties>
</file>