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финансов\2018\апрель\"/>
    </mc:Choice>
  </mc:AlternateContent>
  <xr:revisionPtr revIDLastSave="0" documentId="12_ncr:500000_{9DA4DFC1-253C-4076-B141-B05FF7F39CFE}" xr6:coauthVersionLast="31" xr6:coauthVersionMax="31" xr10:uidLastSave="{00000000-0000-0000-0000-000000000000}"/>
  <bookViews>
    <workbookView xWindow="0" yWindow="0" windowWidth="20220" windowHeight="6315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62913"/>
</workbook>
</file>

<file path=xl/calcChain.xml><?xml version="1.0" encoding="utf-8"?>
<calcChain xmlns="http://schemas.openxmlformats.org/spreadsheetml/2006/main"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26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<sst xmlns="http://schemas.openxmlformats.org/spreadsheetml/2006/main" count="97" uniqueCount="97">
  <si>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</si>
  <si>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</si>
  <si>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</si>
  <si>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</si>
  <si>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</si>
  <si>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</si>
  <si>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</si>
  <si>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</si>
  <si>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</si>
  <si>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</si>
  <si>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</si>
  <si>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</si>
  <si>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</si>
  <si>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</si>
  <si>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</si>
  <si>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</si>
  <si>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</si>
  <si>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</si>
  <si>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</si>
  <si>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</si>
  <si>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000 1 05 02000 01 0000 110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</si>
  <si>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</si>
  <si>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</si>
  <si>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</si>
  <si>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</si>
  <si>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</si>
  <si>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</si>
  <si>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</si>
  <si>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</si>
  <si>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</si>
  <si>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</si>
  <si>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</si>
  <si>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</si>
  <si>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</si>
  <si>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</si>
  <si>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</si>
  <si>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</si>
  <si>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</si>
  <si>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</si>
  <si>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</si>
  <si>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</si>
  <si>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</si>
  <si>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</si>
  <si>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</si>
  <si>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</si>
  <si>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Платежи за польхование природными ресурсами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</si>
  <si>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</si>
  <si>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</si>
  <si>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</si>
  <si>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</si>
  <si>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</si>
  <si>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</si>
  <si>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</si>
  <si>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</si>
  <si>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</si>
  <si>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</si>
  <si>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</si>
  <si>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</si>
  <si>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</si>
  <si>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</si>
  <si>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</si>
  <si>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</si>
  <si>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</si>
  <si>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</si>
  <si>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</si>
  <si>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</si>
  <si>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</si>
  <si>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</si>
  <si>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</si>
  <si>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</si>
  <si>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</si>
  <si>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</si>
  <si>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</si>
  <si>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</si>
  <si>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</si>
  <si>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</si>
  <si>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</si>
  <si>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</si>
  <si>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</si>
  <si>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</si>
  <si>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</si>
  <si>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</si>
  <si>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</si>
  <si>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</si>
  <si>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</si>
  <si>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</si>
  <si>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</si>
  <si>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</si>
  <si>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</si>
  <si>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</si>
  <si>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</si>
  <si>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</si>
  <si>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по исполнению бюджета муниципального района "Курчатовский район" за I квартал 2018 год</t>
  </si>
  <si>
    <t>2018год</t>
  </si>
  <si>
    <t>кассовое исполнение за  1 квартал 2018 г.</t>
  </si>
  <si>
    <t xml:space="preserve"> Первоначальный бюджет района 2018 год</t>
  </si>
  <si>
    <t>уточненный бюджет  2018год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</si>
</sst>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40" zoomScaleNormal="100" zoomScaleSheetLayoutView="100" workbookViewId="0">
      <selection activeCell="E5" sqref="E5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85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92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95</v>
      </c>
      <c r="D4" s="45" t="s">
        <v>93</v>
      </c>
      <c r="E4" s="46"/>
      <c r="F4" s="47"/>
      <c r="G4" s="24"/>
      <c r="H4" s="41" t="s">
        <v>60</v>
      </c>
    </row>
    <row r="5" spans="1:8" ht="48" x14ac:dyDescent="0.2">
      <c r="A5" s="44"/>
      <c r="B5" s="44"/>
      <c r="C5" s="44"/>
      <c r="D5" s="13" t="s">
        <v>96</v>
      </c>
      <c r="E5" s="14" t="s">
        <v>94</v>
      </c>
      <c r="F5" s="15" t="s">
        <v>58</v>
      </c>
      <c r="G5" s="15" t="s">
        <v>59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34</v>
      </c>
      <c r="C8" s="20">
        <v>100931.2</v>
      </c>
      <c r="D8" s="20">
        <v>100931.2</v>
      </c>
      <c r="E8" s="20">
        <v>22349.8</v>
      </c>
      <c r="F8" s="32">
        <f t="shared" ref="F8:F38" si="0">E8/D8*100</f>
        <v>22.143598807900826</v>
      </c>
      <c r="G8" s="32">
        <f>E8-D8</f>
        <v>-78581.399999999994</v>
      </c>
      <c r="H8" s="34">
        <f>E8/C8*100</f>
        <v>22.143598807900826</v>
      </c>
    </row>
    <row r="9" spans="1:8" ht="24" x14ac:dyDescent="0.2">
      <c r="A9" s="11" t="s">
        <v>20</v>
      </c>
      <c r="B9" s="18" t="s">
        <v>2</v>
      </c>
      <c r="C9" s="20">
        <v>3213.6</v>
      </c>
      <c r="D9" s="20">
        <v>3213.6</v>
      </c>
      <c r="E9" s="20">
        <v>818.1</v>
      </c>
      <c r="F9" s="32">
        <f t="shared" si="0"/>
        <v>25.457430918595968</v>
      </c>
      <c r="G9" s="32">
        <f t="shared" ref="G9:G39" si="1">E9-D9</f>
        <v>-2395.5</v>
      </c>
      <c r="H9" s="34">
        <f t="shared" ref="H9:H52" si="2">E9/C9*100</f>
        <v>25.457430918595968</v>
      </c>
    </row>
    <row r="10" spans="1:8" x14ac:dyDescent="0.2">
      <c r="A10" s="11" t="s">
        <v>36</v>
      </c>
      <c r="B10" s="18" t="s">
        <v>35</v>
      </c>
      <c r="C10" s="20">
        <v>14.1</v>
      </c>
      <c r="D10" s="20">
        <v>14.1</v>
      </c>
      <c r="E10" s="20">
        <v>7.7</v>
      </c>
      <c r="F10" s="32">
        <f t="shared" si="0"/>
        <v>54.609929078014183</v>
      </c>
      <c r="G10" s="32">
        <f t="shared" si="1"/>
        <v>-6.3999999999999995</v>
      </c>
      <c r="H10" s="34">
        <f t="shared" si="2"/>
        <v>54.609929078014183</v>
      </c>
    </row>
    <row r="11" spans="1:8" ht="36" x14ac:dyDescent="0.2">
      <c r="A11" s="11" t="s">
        <v>88</v>
      </c>
      <c r="B11" s="18" t="s">
        <v>89</v>
      </c>
      <c r="C11" s="20"/>
      <c r="D11" s="20"/>
      <c r="E11" s="20">
        <v>6.9</v>
      </c>
      <c r="F11" s="32"/>
      <c r="G11" s="32"/>
      <c r="H11" s="34"/>
    </row>
    <row r="12" spans="1:8" x14ac:dyDescent="0.2">
      <c r="A12" s="11" t="s">
        <v>75</v>
      </c>
      <c r="B12" s="18" t="s">
        <v>76</v>
      </c>
      <c r="C12" s="20">
        <v>3493.4</v>
      </c>
      <c r="D12" s="20">
        <v>3493.4</v>
      </c>
      <c r="E12" s="20">
        <v>827.9</v>
      </c>
      <c r="F12" s="32">
        <f t="shared" si="0"/>
        <v>23.698975210396746</v>
      </c>
      <c r="G12" s="32">
        <f t="shared" si="1"/>
        <v>-2665.5</v>
      </c>
      <c r="H12" s="34">
        <f t="shared" si="2"/>
        <v>23.698975210396746</v>
      </c>
    </row>
    <row r="13" spans="1:8" ht="48" x14ac:dyDescent="0.2">
      <c r="A13" s="36" t="s">
        <v>81</v>
      </c>
      <c r="B13" s="36" t="s">
        <v>80</v>
      </c>
      <c r="C13" s="20">
        <v>58.2</v>
      </c>
      <c r="D13" s="20">
        <v>58.2</v>
      </c>
      <c r="E13" s="20">
        <v>26.8</v>
      </c>
      <c r="F13" s="32">
        <f t="shared" si="0"/>
        <v>46.048109965635739</v>
      </c>
      <c r="G13" s="32">
        <f t="shared" si="1"/>
        <v>-31.400000000000002</v>
      </c>
      <c r="H13" s="34">
        <f t="shared" si="2"/>
        <v>46.048109965635739</v>
      </c>
    </row>
    <row r="14" spans="1:8" ht="60" x14ac:dyDescent="0.2">
      <c r="A14" s="36" t="s">
        <v>82</v>
      </c>
      <c r="B14" s="36" t="s">
        <v>79</v>
      </c>
      <c r="C14" s="20">
        <v>54.2</v>
      </c>
      <c r="D14" s="20">
        <v>54.2</v>
      </c>
      <c r="E14" s="20">
        <v>7</v>
      </c>
      <c r="F14" s="32">
        <f t="shared" si="0"/>
        <v>12.915129151291513</v>
      </c>
      <c r="G14" s="32">
        <f t="shared" si="1"/>
        <v>-47.2</v>
      </c>
      <c r="H14" s="34">
        <f t="shared" si="2"/>
        <v>12.915129151291513</v>
      </c>
    </row>
    <row r="15" spans="1:8" ht="36" x14ac:dyDescent="0.2">
      <c r="A15" s="36" t="s">
        <v>84</v>
      </c>
      <c r="B15" s="36" t="s">
        <v>83</v>
      </c>
      <c r="C15" s="20"/>
      <c r="D15" s="20"/>
      <c r="E15" s="20">
        <v>-1.3</v>
      </c>
      <c r="F15" s="32" t="e">
        <f t="shared" si="0"/>
        <v>#DIV/0!</v>
      </c>
      <c r="G15" s="32">
        <f t="shared" si="1"/>
        <v>-1.3</v>
      </c>
      <c r="H15" s="34" t="e">
        <f t="shared" si="2"/>
        <v>#DIV/0!</v>
      </c>
    </row>
    <row r="16" spans="1:8" x14ac:dyDescent="0.2">
      <c r="A16" s="11" t="s">
        <v>87</v>
      </c>
      <c r="B16" s="18" t="s">
        <v>86</v>
      </c>
      <c r="C16" s="20"/>
      <c r="D16" s="20"/>
      <c r="E16" s="20">
        <v>2.1</v>
      </c>
      <c r="F16" s="32" t="e">
        <f t="shared" si="0"/>
        <v>#DIV/0!</v>
      </c>
      <c r="G16" s="32">
        <f t="shared" si="1"/>
        <v>2.1</v>
      </c>
      <c r="H16" s="34" t="e">
        <f t="shared" si="2"/>
        <v>#DIV/0!</v>
      </c>
    </row>
    <row r="17" spans="1:8" ht="28.5" hidden="1" customHeight="1" x14ac:dyDescent="0.2">
      <c r="A17" s="11" t="s">
        <v>40</v>
      </c>
      <c r="B17" s="18" t="s">
        <v>37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41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39</v>
      </c>
      <c r="B19" s="18" t="s">
        <v>38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90</v>
      </c>
      <c r="B20" s="18" t="s">
        <v>91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5626.2</v>
      </c>
      <c r="D21" s="20">
        <v>5626.2</v>
      </c>
      <c r="E21" s="20">
        <v>1032.5999999999999</v>
      </c>
      <c r="F21" s="32">
        <f t="shared" si="0"/>
        <v>18.353417937506663</v>
      </c>
      <c r="G21" s="32">
        <f t="shared" si="1"/>
        <v>-4593.6000000000004</v>
      </c>
      <c r="H21" s="34">
        <f t="shared" si="2"/>
        <v>18.353417937506663</v>
      </c>
    </row>
    <row r="22" spans="1:8" ht="24" x14ac:dyDescent="0.2">
      <c r="A22" s="11" t="s">
        <v>44</v>
      </c>
      <c r="B22" s="18" t="s">
        <v>45</v>
      </c>
      <c r="C22" s="20">
        <v>55</v>
      </c>
      <c r="D22" s="20">
        <v>55</v>
      </c>
      <c r="E22" s="20">
        <v>15.2</v>
      </c>
      <c r="F22" s="32">
        <f t="shared" si="0"/>
        <v>27.636363636363637</v>
      </c>
      <c r="G22" s="32">
        <f t="shared" si="1"/>
        <v>-39.799999999999997</v>
      </c>
      <c r="H22" s="34">
        <f t="shared" si="2"/>
        <v>27.636363636363637</v>
      </c>
    </row>
    <row r="23" spans="1:8" x14ac:dyDescent="0.2">
      <c r="A23" s="11" t="s">
        <v>66</v>
      </c>
      <c r="B23" s="18" t="s">
        <v>67</v>
      </c>
      <c r="C23" s="20">
        <v>9406.7999999999993</v>
      </c>
      <c r="D23" s="20">
        <v>9406.7999999999993</v>
      </c>
      <c r="E23" s="20">
        <v>2758</v>
      </c>
      <c r="F23" s="32">
        <f>E23/D23*100</f>
        <v>29.319215886380068</v>
      </c>
      <c r="G23" s="32">
        <f>E23-D23</f>
        <v>-6648.7999999999993</v>
      </c>
      <c r="H23" s="34">
        <f>E23/C23*100</f>
        <v>29.319215886380068</v>
      </c>
    </row>
    <row r="24" spans="1:8" ht="24" x14ac:dyDescent="0.2">
      <c r="A24" s="11" t="s">
        <v>46</v>
      </c>
      <c r="B24" s="18" t="s">
        <v>47</v>
      </c>
      <c r="C24" s="20">
        <v>70</v>
      </c>
      <c r="D24" s="20">
        <v>70</v>
      </c>
      <c r="E24" s="20">
        <v>276.2</v>
      </c>
      <c r="F24" s="32">
        <f t="shared" si="0"/>
        <v>394.57142857142856</v>
      </c>
      <c r="G24" s="32">
        <f t="shared" si="1"/>
        <v>206.2</v>
      </c>
      <c r="H24" s="34">
        <f t="shared" si="2"/>
        <v>394.57142857142856</v>
      </c>
    </row>
    <row r="25" spans="1:8" x14ac:dyDescent="0.2">
      <c r="A25" s="11" t="s">
        <v>48</v>
      </c>
      <c r="B25" s="18" t="s">
        <v>49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449.8</v>
      </c>
      <c r="D26" s="20">
        <v>449.8</v>
      </c>
      <c r="E26" s="20">
        <v>67.400000000000006</v>
      </c>
      <c r="F26" s="32">
        <f t="shared" si="0"/>
        <v>14.984437527790128</v>
      </c>
      <c r="G26" s="32">
        <f t="shared" si="1"/>
        <v>-382.4</v>
      </c>
      <c r="H26" s="34">
        <f t="shared" si="2"/>
        <v>14.984437527790128</v>
      </c>
    </row>
    <row r="27" spans="1:8" x14ac:dyDescent="0.2">
      <c r="A27" s="11" t="s">
        <v>50</v>
      </c>
      <c r="B27" s="18" t="s">
        <v>51</v>
      </c>
      <c r="C27" s="20">
        <v>0.6</v>
      </c>
      <c r="D27" s="20">
        <v>0.6</v>
      </c>
      <c r="E27" s="20">
        <v>0.2</v>
      </c>
      <c r="F27" s="32">
        <f t="shared" si="0"/>
        <v>33.333333333333336</v>
      </c>
      <c r="G27" s="32">
        <f t="shared" si="1"/>
        <v>-0.39999999999999997</v>
      </c>
      <c r="H27" s="34">
        <f t="shared" si="2"/>
        <v>33.333333333333336</v>
      </c>
    </row>
    <row r="28" spans="1:8" ht="24" x14ac:dyDescent="0.2">
      <c r="A28" s="11" t="s">
        <v>62</v>
      </c>
      <c r="B28" s="18" t="s">
        <v>63</v>
      </c>
      <c r="C28" s="20"/>
      <c r="D28" s="20"/>
      <c r="E28" s="20"/>
      <c r="F28" s="32"/>
      <c r="G28" s="32">
        <f t="shared" si="1"/>
        <v>0</v>
      </c>
      <c r="H28" s="34"/>
    </row>
    <row r="29" spans="1:8" ht="24" x14ac:dyDescent="0.2">
      <c r="A29" s="11" t="s">
        <v>64</v>
      </c>
      <c r="B29" s="18" t="s">
        <v>65</v>
      </c>
      <c r="C29" s="20"/>
      <c r="D29" s="20"/>
      <c r="E29" s="20"/>
      <c r="F29" s="32"/>
      <c r="G29" s="32">
        <f t="shared" si="1"/>
        <v>0</v>
      </c>
      <c r="H29" s="34"/>
    </row>
    <row r="30" spans="1:8" x14ac:dyDescent="0.2">
      <c r="A30" s="12" t="s">
        <v>21</v>
      </c>
      <c r="B30" s="19" t="s">
        <v>3</v>
      </c>
      <c r="C30" s="23">
        <f>SUM(C8:C27)</f>
        <v>123373.1</v>
      </c>
      <c r="D30" s="23">
        <f>SUM(D8:D29)</f>
        <v>123373.1</v>
      </c>
      <c r="E30" s="23">
        <f>SUM(E8:E29)</f>
        <v>28194.600000000002</v>
      </c>
      <c r="F30" s="33">
        <f t="shared" si="0"/>
        <v>22.853117900093295</v>
      </c>
      <c r="G30" s="33">
        <f t="shared" si="1"/>
        <v>-95178.5</v>
      </c>
      <c r="H30" s="35">
        <f t="shared" si="2"/>
        <v>22.853117900093295</v>
      </c>
    </row>
    <row r="31" spans="1:8" s="31" customFormat="1" x14ac:dyDescent="0.2">
      <c r="A31" s="12" t="s">
        <v>22</v>
      </c>
      <c r="B31" s="19" t="s">
        <v>9</v>
      </c>
      <c r="C31" s="22">
        <f>C32+C33+C34+C35+C36+C37+C38</f>
        <v>182424.1</v>
      </c>
      <c r="D31" s="22">
        <f>D32+D33+D34+D35+D36+D37+D38</f>
        <v>179611.4</v>
      </c>
      <c r="E31" s="22">
        <f>E32+E33+E34+E35+E36+E37+E38</f>
        <v>58222.1</v>
      </c>
      <c r="F31" s="33">
        <f t="shared" si="0"/>
        <v>32.41559277417803</v>
      </c>
      <c r="G31" s="33">
        <f t="shared" si="1"/>
        <v>-121389.29999999999</v>
      </c>
      <c r="H31" s="35">
        <f t="shared" si="2"/>
        <v>31.915794020636522</v>
      </c>
    </row>
    <row r="32" spans="1:8" x14ac:dyDescent="0.2">
      <c r="A32" s="11"/>
      <c r="B32" s="18" t="s">
        <v>10</v>
      </c>
      <c r="C32" s="20">
        <v>8801.9</v>
      </c>
      <c r="D32" s="20">
        <v>8842.2999999999993</v>
      </c>
      <c r="E32" s="20">
        <v>2947.4</v>
      </c>
      <c r="F32" s="32">
        <f t="shared" si="0"/>
        <v>33.332956357508799</v>
      </c>
      <c r="G32" s="32">
        <f t="shared" si="1"/>
        <v>-5894.9</v>
      </c>
      <c r="H32" s="34">
        <f t="shared" si="2"/>
        <v>33.485951896749569</v>
      </c>
    </row>
    <row r="33" spans="1:8" x14ac:dyDescent="0.2">
      <c r="A33" s="11"/>
      <c r="B33" s="18" t="s">
        <v>11</v>
      </c>
      <c r="C33" s="20"/>
      <c r="D33" s="20"/>
      <c r="E33" s="20"/>
      <c r="F33" s="32" t="e">
        <f t="shared" si="0"/>
        <v>#DIV/0!</v>
      </c>
      <c r="G33" s="32">
        <f t="shared" si="1"/>
        <v>0</v>
      </c>
      <c r="H33" s="34" t="e">
        <f t="shared" si="2"/>
        <v>#DIV/0!</v>
      </c>
    </row>
    <row r="34" spans="1:8" x14ac:dyDescent="0.2">
      <c r="A34" s="11"/>
      <c r="B34" s="18" t="s">
        <v>23</v>
      </c>
      <c r="C34" s="20">
        <v>173115.7</v>
      </c>
      <c r="D34" s="20">
        <v>173532</v>
      </c>
      <c r="E34" s="20">
        <v>58258.400000000001</v>
      </c>
      <c r="F34" s="32">
        <f t="shared" si="0"/>
        <v>33.572136551183647</v>
      </c>
      <c r="G34" s="32">
        <f t="shared" si="1"/>
        <v>-115273.60000000001</v>
      </c>
      <c r="H34" s="34">
        <f t="shared" si="2"/>
        <v>33.652869150516096</v>
      </c>
    </row>
    <row r="35" spans="1:8" x14ac:dyDescent="0.2">
      <c r="A35" s="11"/>
      <c r="B35" s="18" t="s">
        <v>74</v>
      </c>
      <c r="C35" s="20">
        <v>506.5</v>
      </c>
      <c r="D35" s="20">
        <v>506.5</v>
      </c>
      <c r="E35" s="20">
        <v>272.89999999999998</v>
      </c>
      <c r="F35" s="32">
        <f t="shared" si="0"/>
        <v>53.879565646594273</v>
      </c>
      <c r="G35" s="32">
        <f t="shared" si="1"/>
        <v>-233.60000000000002</v>
      </c>
      <c r="H35" s="34"/>
    </row>
    <row r="36" spans="1:8" x14ac:dyDescent="0.2">
      <c r="A36" s="11"/>
      <c r="B36" s="18" t="s">
        <v>61</v>
      </c>
      <c r="C36" s="20"/>
      <c r="D36" s="20"/>
      <c r="E36" s="20">
        <v>15.7</v>
      </c>
      <c r="F36" s="32" t="e">
        <f t="shared" si="0"/>
        <v>#DIV/0!</v>
      </c>
      <c r="G36" s="32">
        <f>E36-D36</f>
        <v>15.7</v>
      </c>
      <c r="H36" s="34" t="e">
        <f t="shared" si="2"/>
        <v>#DIV/0!</v>
      </c>
    </row>
    <row r="37" spans="1:8" ht="24" x14ac:dyDescent="0.2">
      <c r="A37" s="11" t="s">
        <v>68</v>
      </c>
      <c r="B37" s="18" t="s">
        <v>69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70</v>
      </c>
      <c r="B38" s="18" t="s">
        <v>71</v>
      </c>
      <c r="C38" s="20"/>
      <c r="D38" s="20">
        <v>-3269.4</v>
      </c>
      <c r="E38" s="20">
        <v>-3272.3</v>
      </c>
      <c r="F38" s="32">
        <f t="shared" si="0"/>
        <v>100.08870129075672</v>
      </c>
      <c r="G38" s="32">
        <f>E38-D38</f>
        <v>-2.9000000000000909</v>
      </c>
      <c r="H38" s="34" t="e">
        <f t="shared" si="2"/>
        <v>#DIV/0!</v>
      </c>
    </row>
    <row r="39" spans="1:8" x14ac:dyDescent="0.2">
      <c r="A39" s="12" t="s">
        <v>24</v>
      </c>
      <c r="B39" s="19" t="s">
        <v>4</v>
      </c>
      <c r="C39" s="23">
        <f>C30+C31</f>
        <v>305797.2</v>
      </c>
      <c r="D39" s="23">
        <f>D30+D31</f>
        <v>302984.5</v>
      </c>
      <c r="E39" s="23">
        <f>E30+E31</f>
        <v>86416.7</v>
      </c>
      <c r="F39" s="33">
        <f>E39/D39*100</f>
        <v>28.521822073406394</v>
      </c>
      <c r="G39" s="33">
        <f t="shared" si="1"/>
        <v>-216567.8</v>
      </c>
      <c r="H39" s="35">
        <f t="shared" si="2"/>
        <v>28.259480466138992</v>
      </c>
    </row>
    <row r="40" spans="1:8" x14ac:dyDescent="0.2">
      <c r="A40" s="11"/>
      <c r="B40" s="48" t="s">
        <v>25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28</v>
      </c>
      <c r="C41" s="21">
        <v>31564.7</v>
      </c>
      <c r="D41" s="21">
        <v>33479.1</v>
      </c>
      <c r="E41" s="20">
        <v>7127.6</v>
      </c>
      <c r="F41" s="32">
        <f t="shared" ref="F41:F52" si="3">E41/D41*100</f>
        <v>21.289700141282175</v>
      </c>
      <c r="G41" s="32">
        <f t="shared" ref="G41:G52" si="4">E41-D41</f>
        <v>-26351.5</v>
      </c>
      <c r="H41" s="34">
        <f t="shared" si="2"/>
        <v>22.580921092232781</v>
      </c>
    </row>
    <row r="42" spans="1:8" x14ac:dyDescent="0.2">
      <c r="A42" s="9" t="s">
        <v>52</v>
      </c>
      <c r="B42" s="18" t="s">
        <v>53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26</v>
      </c>
      <c r="B43" s="18" t="s">
        <v>27</v>
      </c>
      <c r="C43" s="21">
        <v>220</v>
      </c>
      <c r="D43" s="21">
        <v>220</v>
      </c>
      <c r="E43" s="20">
        <v>19.600000000000001</v>
      </c>
      <c r="F43" s="32">
        <f t="shared" si="3"/>
        <v>8.9090909090909101</v>
      </c>
      <c r="G43" s="32">
        <f t="shared" si="4"/>
        <v>-200.4</v>
      </c>
      <c r="H43" s="34">
        <f t="shared" si="2"/>
        <v>8.9090909090909101</v>
      </c>
    </row>
    <row r="44" spans="1:8" x14ac:dyDescent="0.2">
      <c r="A44" s="9" t="s">
        <v>54</v>
      </c>
      <c r="B44" s="18" t="s">
        <v>55</v>
      </c>
      <c r="C44" s="21">
        <v>4088.6</v>
      </c>
      <c r="D44" s="21">
        <v>45656.4</v>
      </c>
      <c r="E44" s="20">
        <v>851.8</v>
      </c>
      <c r="F44" s="32">
        <f>E44/D44*100</f>
        <v>1.865674910855871</v>
      </c>
      <c r="G44" s="32">
        <f>E44-D44</f>
        <v>-44804.6</v>
      </c>
      <c r="H44" s="34">
        <f>E44/C44*100</f>
        <v>20.833537152081398</v>
      </c>
    </row>
    <row r="45" spans="1:8" x14ac:dyDescent="0.2">
      <c r="A45" s="9" t="s">
        <v>77</v>
      </c>
      <c r="B45" s="18" t="s">
        <v>78</v>
      </c>
      <c r="C45" s="21">
        <v>1377.1</v>
      </c>
      <c r="D45" s="21">
        <v>1351.1</v>
      </c>
      <c r="E45" s="20">
        <v>52.5</v>
      </c>
      <c r="F45" s="32">
        <f>E45/D45*100</f>
        <v>3.8857227444304643</v>
      </c>
      <c r="G45" s="32">
        <f>E45-D45</f>
        <v>-1298.5999999999999</v>
      </c>
      <c r="H45" s="34">
        <f>E45/C45*100</f>
        <v>3.8123593057875249</v>
      </c>
    </row>
    <row r="46" spans="1:8" x14ac:dyDescent="0.2">
      <c r="A46" s="9" t="s">
        <v>30</v>
      </c>
      <c r="B46" s="18" t="s">
        <v>6</v>
      </c>
      <c r="C46" s="21">
        <v>199246</v>
      </c>
      <c r="D46" s="21">
        <v>205688.6</v>
      </c>
      <c r="E46" s="20">
        <v>51265</v>
      </c>
      <c r="F46" s="32">
        <f t="shared" si="3"/>
        <v>24.923598099262669</v>
      </c>
      <c r="G46" s="32">
        <f t="shared" si="4"/>
        <v>-154423.6</v>
      </c>
      <c r="H46" s="34">
        <f t="shared" si="2"/>
        <v>25.729500215813616</v>
      </c>
    </row>
    <row r="47" spans="1:8" x14ac:dyDescent="0.2">
      <c r="A47" s="9" t="s">
        <v>31</v>
      </c>
      <c r="B47" s="18" t="s">
        <v>13</v>
      </c>
      <c r="C47" s="21">
        <v>20889</v>
      </c>
      <c r="D47" s="21">
        <v>76545.5</v>
      </c>
      <c r="E47" s="20">
        <v>4342.3</v>
      </c>
      <c r="F47" s="32">
        <f t="shared" si="3"/>
        <v>5.6728351111430459</v>
      </c>
      <c r="G47" s="32">
        <f t="shared" si="4"/>
        <v>-72203.199999999997</v>
      </c>
      <c r="H47" s="34">
        <f t="shared" si="2"/>
        <v>20.787495811192493</v>
      </c>
    </row>
    <row r="48" spans="1:8" x14ac:dyDescent="0.2">
      <c r="A48" s="9" t="s">
        <v>32</v>
      </c>
      <c r="B48" s="18" t="s">
        <v>8</v>
      </c>
      <c r="C48" s="21">
        <v>161.80000000000001</v>
      </c>
      <c r="D48" s="21">
        <v>161.80000000000001</v>
      </c>
      <c r="E48" s="20"/>
      <c r="F48" s="32"/>
      <c r="G48" s="32"/>
      <c r="H48" s="34"/>
    </row>
    <row r="49" spans="1:8" x14ac:dyDescent="0.2">
      <c r="A49" s="9" t="s">
        <v>33</v>
      </c>
      <c r="B49" s="18" t="s">
        <v>29</v>
      </c>
      <c r="C49" s="20">
        <v>36954.699999999997</v>
      </c>
      <c r="D49" s="20">
        <v>37000.199999999997</v>
      </c>
      <c r="E49" s="20">
        <v>8883.2000000000007</v>
      </c>
      <c r="F49" s="32">
        <f t="shared" si="3"/>
        <v>24.008518872870962</v>
      </c>
      <c r="G49" s="32">
        <f t="shared" si="4"/>
        <v>-28116.999999999996</v>
      </c>
      <c r="H49" s="34">
        <f t="shared" si="2"/>
        <v>24.038079053543939</v>
      </c>
    </row>
    <row r="50" spans="1:8" x14ac:dyDescent="0.2">
      <c r="A50" s="9" t="s">
        <v>56</v>
      </c>
      <c r="B50" s="18" t="s">
        <v>72</v>
      </c>
      <c r="C50" s="20">
        <v>4277.3999999999996</v>
      </c>
      <c r="D50" s="20">
        <v>5089.3999999999996</v>
      </c>
      <c r="E50" s="20">
        <v>1476.5</v>
      </c>
      <c r="F50" s="32">
        <f t="shared" si="3"/>
        <v>29.011278343223175</v>
      </c>
      <c r="G50" s="32">
        <f t="shared" si="4"/>
        <v>-3612.8999999999996</v>
      </c>
      <c r="H50" s="34">
        <f t="shared" si="2"/>
        <v>34.518632814326459</v>
      </c>
    </row>
    <row r="51" spans="1:8" x14ac:dyDescent="0.2">
      <c r="A51" s="9" t="s">
        <v>73</v>
      </c>
      <c r="B51" s="18" t="s">
        <v>57</v>
      </c>
      <c r="C51" s="20">
        <v>7517.9</v>
      </c>
      <c r="D51" s="20">
        <v>7517.9</v>
      </c>
      <c r="E51" s="20">
        <v>2506</v>
      </c>
      <c r="F51" s="32">
        <f>E51/D51*100</f>
        <v>33.33377671956265</v>
      </c>
      <c r="G51" s="32">
        <f>E51-D51</f>
        <v>-5011.8999999999996</v>
      </c>
      <c r="H51" s="34">
        <f>E51/C51*100</f>
        <v>33.33377671956265</v>
      </c>
    </row>
    <row r="52" spans="1:8" x14ac:dyDescent="0.2">
      <c r="A52" s="10">
        <v>9800</v>
      </c>
      <c r="B52" s="19" t="s">
        <v>43</v>
      </c>
      <c r="C52" s="22">
        <f>SUM(C41:C51)</f>
        <v>306297.2</v>
      </c>
      <c r="D52" s="22">
        <f>SUM(D41:D51)</f>
        <v>412710.00000000006</v>
      </c>
      <c r="E52" s="22">
        <f>SUM(E41:E51)</f>
        <v>76524.5</v>
      </c>
      <c r="F52" s="33">
        <f t="shared" si="3"/>
        <v>18.541954398972642</v>
      </c>
      <c r="G52" s="33">
        <f t="shared" si="4"/>
        <v>-336185.50000000006</v>
      </c>
      <c r="H52" s="35">
        <f t="shared" si="2"/>
        <v>24.98374128134374</v>
      </c>
    </row>
    <row r="53" spans="1:8" x14ac:dyDescent="0.2">
      <c r="A53" s="10">
        <v>7900</v>
      </c>
      <c r="B53" s="19" t="s">
        <v>42</v>
      </c>
      <c r="C53" s="20">
        <f>C39-C52</f>
        <v>-500</v>
      </c>
      <c r="D53" s="20">
        <f>D39-D52</f>
        <v>-109725.50000000006</v>
      </c>
      <c r="E53" s="20">
        <f>E39-E52</f>
        <v>9892.1999999999971</v>
      </c>
      <c r="F53" s="32">
        <f>E53/D53*100</f>
        <v>-9.015406628358944</v>
      </c>
      <c r="G53" s="32">
        <f>E53-D53</f>
        <v>119617.70000000006</v>
      </c>
      <c r="H53" s="34">
        <f>E53/C53*100</f>
        <v>-1978.4399999999994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2018-04-17T12:06:02Z</cp:lastPrinted>
  <dcterms:created xsi:type="dcterms:W3CDTF">2003-09-26T11:31:27Z</dcterms:created>
  <dcterms:modified xsi:type="dcterms:W3CDTF">2018-04-17T14:07:22Z</dcterms:modified>
</cp:coreProperties>
</file>